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Лист1!$A$1:$V$63</definedName>
  </definedNames>
  <calcPr calcId="162913"/>
</workbook>
</file>

<file path=xl/calcChain.xml><?xml version="1.0" encoding="utf-8"?>
<calcChain xmlns="http://schemas.openxmlformats.org/spreadsheetml/2006/main">
  <c r="U10" i="1" l="1"/>
  <c r="H32" i="1" l="1"/>
  <c r="H28" i="1"/>
  <c r="H17" i="1"/>
  <c r="H13" i="1"/>
  <c r="T10" i="1" l="1"/>
  <c r="I10" i="1" l="1"/>
  <c r="J10" i="1"/>
  <c r="K10" i="1"/>
  <c r="L10" i="1"/>
  <c r="N10" i="1"/>
  <c r="O10" i="1"/>
  <c r="Q10" i="1"/>
  <c r="R10" i="1"/>
  <c r="S10" i="1"/>
  <c r="P55" i="1" l="1"/>
  <c r="H55" i="1" s="1"/>
  <c r="P21" i="1"/>
  <c r="P10" i="1" l="1"/>
  <c r="M47" i="1"/>
  <c r="H47" i="1" s="1"/>
  <c r="M21" i="1"/>
  <c r="H21" i="1" s="1"/>
  <c r="H51" i="1"/>
  <c r="M10" i="1" l="1"/>
  <c r="H10" i="1" s="1"/>
  <c r="H40" i="1"/>
  <c r="H36" i="1"/>
</calcChain>
</file>

<file path=xl/sharedStrings.xml><?xml version="1.0" encoding="utf-8"?>
<sst xmlns="http://schemas.openxmlformats.org/spreadsheetml/2006/main" count="131" uniqueCount="56">
  <si>
    <t>Відповідальні за виконання</t>
  </si>
  <si>
    <t>Орієнтовні обсяги фінансування за роками виконання, тис. грн</t>
  </si>
  <si>
    <t>Усього</t>
  </si>
  <si>
    <t>УСЬОГО</t>
  </si>
  <si>
    <t>Обласний бюджет</t>
  </si>
  <si>
    <t xml:space="preserve">1.2. Здійснення роботи щодо ведення та поповнення Реєстру хворих на гіпертонічну хворобу </t>
  </si>
  <si>
    <t>Здійснення моніторингу  формування хронічної кардіологічної патології для профілактики хронічної серцевої недостатності</t>
  </si>
  <si>
    <t>2.7. Проведення реєстрації  в Реєстрі перкутанних коронарних втручань</t>
  </si>
  <si>
    <t xml:space="preserve">Зміст заходів </t>
  </si>
  <si>
    <t xml:space="preserve">Очікувані результати </t>
  </si>
  <si>
    <t>Покращення якості діагностики та лікування серцево-судинних захворювань</t>
  </si>
  <si>
    <t>Можливість забезпечити допомогу хворим з порушенням серцевого ритму з профілактикою раптової серцевої смерті</t>
  </si>
  <si>
    <t>Забезпечення профілактики раптової серцевої смерті</t>
  </si>
  <si>
    <t>Профілактика смертності від гострого інфаркту міокарда після проведення інтервенційних втручань</t>
  </si>
  <si>
    <t>Профілактика інвалідності від серцево-судинної патології</t>
  </si>
  <si>
    <t>2.5.  Упровадження сучасних методик діагностики набутих серцево-судинних захворювань</t>
  </si>
  <si>
    <t>1.1. Висвітлення      в теле- та радіопередачах, присвячених питанням охорони здоров’я, матеріалів, пов’язаних з розв’язанням проблеми запобігання захворюванням системи кровообігу</t>
  </si>
  <si>
    <t xml:space="preserve">Контроль за базисним лікуванням гіпертонічної хвороби як основного придиктора гострих фатальних судинних подій для формування прихильності до терапії в пацієнта </t>
  </si>
  <si>
    <t>Ознайомлення населення з профілактикою серцево-судинних захворювань</t>
  </si>
  <si>
    <t xml:space="preserve">Управління охорони здоров’я виконкому Криворізької міської ради, заклади охорони здоров'я
</t>
  </si>
  <si>
    <t>Заклади охорони здоров'я</t>
  </si>
  <si>
    <t>Управління охорони здоров’я виконкому Криворізької міської ради, заклади охорони здоров'я</t>
  </si>
  <si>
    <t>2.6. Покращення матеріально-технічного забезпечення закладів охорони здоров'я</t>
  </si>
  <si>
    <t>У межах коштів, передбачених у обласному бюджеті</t>
  </si>
  <si>
    <t>Державний бюджет</t>
  </si>
  <si>
    <t>Строки вико-нання</t>
  </si>
  <si>
    <t>Первинна та вторинна профілактика</t>
  </si>
  <si>
    <t>Забезпечення висококваліфікованими медичними кадрами процесу впровадження новітніх технологій у лікування серцево-судинних захворювань</t>
  </si>
  <si>
    <t>Реабілітація та трудова реадаптація</t>
  </si>
  <si>
    <t>№         п/п</t>
  </si>
  <si>
    <t>За рахунок інших джерел фінансування, не заборонених чинним законодавством</t>
  </si>
  <si>
    <t>2.4. Забезпечення своєчасного виявлення та лікування згідно з клінічними протоколами хворих із шлуночковими аритміями</t>
  </si>
  <si>
    <t>Забезпечення статистичного аналізу роботи рентген-васкулярних відділень та отримання засобів медичного призначення із залученням коштів державного бюджету</t>
  </si>
  <si>
    <t>Забезпечення виконання стандартів  і клінічних протоколів лікування хворих після інвазійних кардіологічних та кардіо-хірургічних втручань</t>
  </si>
  <si>
    <r>
      <t xml:space="preserve">Згідно із Законом України </t>
    </r>
    <r>
      <rPr>
        <sz val="18"/>
        <rFont val="Calibri"/>
        <family val="2"/>
        <charset val="204"/>
      </rPr>
      <t>«</t>
    </r>
    <r>
      <rPr>
        <sz val="18"/>
        <rFont val="Times New Roman"/>
        <family val="1"/>
        <charset val="204"/>
      </rPr>
      <t>Про Державний бюджет України</t>
    </r>
    <r>
      <rPr>
        <sz val="18"/>
        <rFont val="Calibri"/>
        <family val="2"/>
        <charset val="204"/>
      </rPr>
      <t>»</t>
    </r>
    <r>
      <rPr>
        <sz val="18"/>
        <rFont val="Times New Roman"/>
        <family val="1"/>
        <charset val="204"/>
      </rPr>
      <t xml:space="preserve"> на відповідний рік</t>
    </r>
  </si>
  <si>
    <t>Джерела фінансу-вання</t>
  </si>
  <si>
    <t>ЗАХОДИ,
спрямовані на запобігання та лікування серцево-судинних захворювань</t>
  </si>
  <si>
    <t>Інші джерела фінансування</t>
  </si>
  <si>
    <t>Бюджет Криворізької міської територі-альної громади</t>
  </si>
  <si>
    <r>
      <t xml:space="preserve">Управління охорони здоров’я виконкому Криворізької міської ради, заклади охорони здоров'я, Комунальне підприємство </t>
    </r>
    <r>
      <rPr>
        <sz val="18"/>
        <rFont val="Calibri"/>
        <family val="2"/>
        <charset val="204"/>
      </rPr>
      <t>«</t>
    </r>
    <r>
      <rPr>
        <sz val="18"/>
        <rFont val="Times New Roman"/>
        <family val="1"/>
        <charset val="204"/>
      </rPr>
      <t>Міжобласний центр медичної генетики і пренатальної діагностики імені П.М.Веропотвеляна</t>
    </r>
    <r>
      <rPr>
        <sz val="18"/>
        <rFont val="Calibri"/>
        <family val="2"/>
        <charset val="204"/>
      </rPr>
      <t>»</t>
    </r>
    <r>
      <rPr>
        <sz val="18"/>
        <rFont val="Times New Roman"/>
        <family val="1"/>
        <charset val="204"/>
      </rPr>
      <t xml:space="preserve"> Дніпропетровської обласної ради
</t>
    </r>
  </si>
  <si>
    <t>2.3. Запровадження статистичного моніторингу хворих з життєзагроз-ливими аритміями серця, які потребують невідкладного хірургічного лікування</t>
  </si>
  <si>
    <t>Управління охорони здоров’я, преси, інфор-маційної діяльності та внутрішньої політики виконкому Криворізької міської ради, заклади охорони здоров'я</t>
  </si>
  <si>
    <t>2.1. Забезпечення відповідно до сучасних стандартів лікування  медичної допомоги хворим на інфаркт міокарда, інфаркт мозку</t>
  </si>
  <si>
    <t>Керуюча справами виконкому                                                      Олена ШОВГЕЛЯ</t>
  </si>
  <si>
    <r>
      <t xml:space="preserve">2016 </t>
    </r>
    <r>
      <rPr>
        <sz val="18"/>
        <rFont val="Arial Cyr"/>
        <charset val="204"/>
      </rPr>
      <t xml:space="preserve">– </t>
    </r>
    <r>
      <rPr>
        <sz val="18"/>
        <rFont val="Times New Roman"/>
        <family val="1"/>
        <charset val="204"/>
      </rPr>
      <t>2027</t>
    </r>
  </si>
  <si>
    <t>2016 – 2027</t>
  </si>
  <si>
    <r>
      <rPr>
        <i/>
        <sz val="34"/>
        <rFont val="Times New Roman"/>
        <family val="1"/>
        <charset val="204"/>
      </rPr>
      <t xml:space="preserve">Продовження додатка 2
</t>
    </r>
    <r>
      <rPr>
        <sz val="34"/>
        <rFont val="Times New Roman"/>
        <family val="1"/>
        <charset val="204"/>
      </rPr>
      <t xml:space="preserve">
</t>
    </r>
  </si>
  <si>
    <r>
      <rPr>
        <i/>
        <sz val="34"/>
        <rFont val="Times New Roman"/>
        <family val="1"/>
        <charset val="204"/>
      </rPr>
      <t xml:space="preserve">                          Додаток 2                                              
 </t>
    </r>
    <r>
      <rPr>
        <sz val="34"/>
        <rFont val="Times New Roman"/>
        <family val="1"/>
        <charset val="204"/>
      </rPr>
      <t xml:space="preserve">
</t>
    </r>
  </si>
  <si>
    <t>2.2. Забезпечення підвищення кваліфікації фахівців з питань: кардіології, інтервенційної аритмології-серцево-судинного хірурга-анестезіолога, УЗД- фахівця для діагностики</t>
  </si>
  <si>
    <r>
      <rPr>
        <i/>
        <sz val="30"/>
        <rFont val="Times New Roman"/>
        <family val="1"/>
        <charset val="204"/>
      </rPr>
      <t xml:space="preserve">Додаток 2                                              
 </t>
    </r>
    <r>
      <rPr>
        <sz val="30"/>
        <rFont val="Times New Roman"/>
        <family val="1"/>
        <charset val="204"/>
      </rPr>
      <t xml:space="preserve">
</t>
    </r>
  </si>
  <si>
    <t>2016 – 2028</t>
  </si>
  <si>
    <t xml:space="preserve">Міська комплексна програма «СТОП – інфаркт»
на 2016–2028 роки
</t>
  </si>
  <si>
    <r>
      <t xml:space="preserve">Згідно із Законом України </t>
    </r>
    <r>
      <rPr>
        <sz val="21"/>
        <rFont val="Calibri"/>
        <family val="2"/>
        <charset val="204"/>
      </rPr>
      <t>«</t>
    </r>
    <r>
      <rPr>
        <sz val="21"/>
        <rFont val="Times New Roman"/>
        <family val="1"/>
        <charset val="204"/>
      </rPr>
      <t>Про Державний бюджет України</t>
    </r>
    <r>
      <rPr>
        <sz val="21"/>
        <rFont val="Calibri"/>
        <family val="2"/>
        <charset val="204"/>
      </rPr>
      <t>»</t>
    </r>
    <r>
      <rPr>
        <sz val="21"/>
        <rFont val="Times New Roman"/>
        <family val="1"/>
        <charset val="204"/>
      </rPr>
      <t xml:space="preserve"> на відповідний рік</t>
    </r>
  </si>
  <si>
    <t>Сучасне надання спеціалізо-ваної медичної допомоги</t>
  </si>
  <si>
    <t>Назва напряму діяльності (пріоритет-ні завдання)</t>
  </si>
  <si>
    <t>до рішення виконкому міської ради 22.08.2025 №1036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</si>
</sst>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12"/>
      <name val="Arial Cyr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  <font>
      <sz val="18"/>
      <name val="Calibri"/>
      <family val="2"/>
      <charset val="204"/>
    </font>
    <font>
      <sz val="30"/>
      <color theme="1"/>
      <name val="Calibri"/>
      <family val="2"/>
      <scheme val="minor"/>
    </font>
    <font>
      <b/>
      <i/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4"/>
      <name val="Times New Roman"/>
      <family val="1"/>
      <charset val="204"/>
    </font>
    <font>
      <i/>
      <sz val="34"/>
      <name val="Times New Roman"/>
      <family val="1"/>
      <charset val="204"/>
    </font>
    <font>
      <b/>
      <i/>
      <sz val="43"/>
      <name val="Times New Roman"/>
      <family val="1"/>
      <charset val="204"/>
    </font>
    <font>
      <b/>
      <sz val="43"/>
      <name val="Times New Roman"/>
      <family val="1"/>
      <charset val="204"/>
    </font>
    <font>
      <b/>
      <i/>
      <sz val="43"/>
      <color theme="1"/>
      <name val="Times New Roman"/>
      <family val="1"/>
      <charset val="204"/>
    </font>
    <font>
      <sz val="43"/>
      <color theme="1"/>
      <name val="Calibri"/>
      <family val="2"/>
      <scheme val="minor"/>
    </font>
    <font>
      <sz val="30"/>
      <name val="Times New Roman"/>
      <family val="1"/>
      <charset val="204"/>
    </font>
    <font>
      <i/>
      <sz val="30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21"/>
      <color theme="1"/>
      <name val="Times New Roman"/>
      <family val="1"/>
      <charset val="204"/>
    </font>
    <font>
      <b/>
      <i/>
      <sz val="21"/>
      <name val="Times New Roman"/>
      <family val="1"/>
      <charset val="204"/>
    </font>
    <font>
      <b/>
      <sz val="21"/>
      <name val="Times New Roman"/>
      <family val="1"/>
      <charset val="204"/>
    </font>
    <font>
      <b/>
      <sz val="21"/>
      <color theme="1"/>
      <name val="Calibri"/>
      <family val="2"/>
      <scheme val="minor"/>
    </font>
    <font>
      <sz val="21"/>
      <color theme="1"/>
      <name val="Times New Roman"/>
      <family val="1"/>
      <charset val="204"/>
    </font>
    <font>
      <sz val="21"/>
      <name val="Times New Roman"/>
      <family val="1"/>
      <charset val="204"/>
    </font>
    <font>
      <sz val="21"/>
      <name val="Calibri"/>
      <family val="2"/>
      <charset val="204"/>
    </font>
    <font>
      <sz val="2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4" fillId="2" borderId="6" xfId="0" applyFont="1" applyFill="1" applyBorder="1" applyAlignment="1">
      <alignment horizontal="center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/>
    <xf numFmtId="0" fontId="6" fillId="2" borderId="0" xfId="0" applyFont="1" applyFill="1" applyBorder="1"/>
    <xf numFmtId="0" fontId="3" fillId="2" borderId="1" xfId="0" applyFont="1" applyFill="1" applyBorder="1" applyAlignment="1">
      <alignment vertical="top" wrapText="1"/>
    </xf>
    <xf numFmtId="0" fontId="0" fillId="2" borderId="2" xfId="0" applyFill="1" applyBorder="1" applyAlignment="1"/>
    <xf numFmtId="0" fontId="0" fillId="2" borderId="4" xfId="0" applyFill="1" applyBorder="1" applyAlignment="1"/>
    <xf numFmtId="0" fontId="1" fillId="2" borderId="1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/>
    </xf>
    <xf numFmtId="0" fontId="12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vertical="top" wrapText="1"/>
    </xf>
    <xf numFmtId="0" fontId="18" fillId="2" borderId="0" xfId="0" applyFont="1" applyFill="1" applyAlignment="1">
      <alignment vertical="top" wrapText="1"/>
    </xf>
    <xf numFmtId="0" fontId="21" fillId="2" borderId="0" xfId="0" applyFont="1" applyFill="1"/>
    <xf numFmtId="0" fontId="22" fillId="2" borderId="0" xfId="0" applyFont="1" applyFill="1"/>
    <xf numFmtId="0" fontId="20" fillId="2" borderId="0" xfId="0" applyFont="1" applyFill="1" applyBorder="1" applyAlignment="1">
      <alignment vertical="top" wrapText="1"/>
    </xf>
    <xf numFmtId="4" fontId="3" fillId="2" borderId="6" xfId="0" applyNumberFormat="1" applyFont="1" applyFill="1" applyBorder="1" applyAlignment="1">
      <alignment horizontal="center" vertical="top" wrapText="1"/>
    </xf>
    <xf numFmtId="4" fontId="4" fillId="2" borderId="6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top" wrapText="1"/>
    </xf>
    <xf numFmtId="0" fontId="6" fillId="2" borderId="6" xfId="0" applyFont="1" applyFill="1" applyBorder="1"/>
    <xf numFmtId="4" fontId="8" fillId="2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top" wrapText="1"/>
    </xf>
    <xf numFmtId="4" fontId="25" fillId="2" borderId="6" xfId="0" applyNumberFormat="1" applyFont="1" applyFill="1" applyBorder="1" applyAlignment="1">
      <alignment horizontal="center" vertical="top" wrapText="1"/>
    </xf>
    <xf numFmtId="4" fontId="25" fillId="2" borderId="4" xfId="0" applyNumberFormat="1" applyFont="1" applyFill="1" applyBorder="1" applyAlignment="1">
      <alignment horizontal="center" vertical="top" wrapText="1"/>
    </xf>
    <xf numFmtId="4" fontId="7" fillId="2" borderId="4" xfId="0" applyNumberFormat="1" applyFont="1" applyFill="1" applyBorder="1" applyAlignment="1">
      <alignment horizontal="center" vertical="top" wrapText="1"/>
    </xf>
    <xf numFmtId="0" fontId="31" fillId="2" borderId="6" xfId="0" applyFont="1" applyFill="1" applyBorder="1" applyAlignment="1">
      <alignment horizontal="center" vertical="center" wrapText="1"/>
    </xf>
    <xf numFmtId="4" fontId="31" fillId="2" borderId="5" xfId="0" applyNumberFormat="1" applyFont="1" applyFill="1" applyBorder="1" applyAlignment="1">
      <alignment horizontal="center" vertical="center" wrapText="1"/>
    </xf>
    <xf numFmtId="4" fontId="31" fillId="2" borderId="7" xfId="0" applyNumberFormat="1" applyFont="1" applyFill="1" applyBorder="1" applyAlignment="1">
      <alignment horizontal="center" vertical="center" wrapText="1"/>
    </xf>
    <xf numFmtId="4" fontId="31" fillId="2" borderId="1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top" wrapText="1"/>
    </xf>
    <xf numFmtId="0" fontId="26" fillId="2" borderId="2" xfId="0" applyFont="1" applyFill="1" applyBorder="1" applyAlignment="1">
      <alignment horizontal="center" vertical="top" wrapText="1"/>
    </xf>
    <xf numFmtId="0" fontId="26" fillId="2" borderId="4" xfId="0" applyFont="1" applyFill="1" applyBorder="1" applyAlignment="1">
      <alignment horizontal="center" vertical="top" wrapText="1"/>
    </xf>
    <xf numFmtId="0" fontId="31" fillId="2" borderId="6" xfId="0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horizontal="center" vertical="top" wrapText="1"/>
    </xf>
    <xf numFmtId="0" fontId="31" fillId="2" borderId="2" xfId="0" applyFont="1" applyFill="1" applyBorder="1" applyAlignment="1">
      <alignment horizontal="center" vertical="top" wrapText="1"/>
    </xf>
    <xf numFmtId="0" fontId="31" fillId="2" borderId="4" xfId="0" applyFont="1" applyFill="1" applyBorder="1" applyAlignment="1">
      <alignment horizontal="center" vertical="top" wrapText="1"/>
    </xf>
    <xf numFmtId="0" fontId="30" fillId="2" borderId="6" xfId="0" applyFont="1" applyFill="1" applyBorder="1" applyAlignment="1">
      <alignment horizontal="center" vertical="top"/>
    </xf>
    <xf numFmtId="0" fontId="28" fillId="2" borderId="1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left" wrapText="1"/>
    </xf>
    <xf numFmtId="0" fontId="16" fillId="2" borderId="0" xfId="0" applyFont="1" applyFill="1" applyBorder="1" applyAlignment="1">
      <alignment horizontal="left" vertical="top" wrapText="1"/>
    </xf>
    <xf numFmtId="4" fontId="17" fillId="2" borderId="9" xfId="0" applyNumberFormat="1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center" vertical="top"/>
    </xf>
    <xf numFmtId="0" fontId="30" fillId="2" borderId="2" xfId="0" applyFont="1" applyFill="1" applyBorder="1" applyAlignment="1">
      <alignment horizontal="center" vertical="top"/>
    </xf>
    <xf numFmtId="0" fontId="30" fillId="2" borderId="4" xfId="0" applyFont="1" applyFill="1" applyBorder="1" applyAlignment="1">
      <alignment horizontal="center" vertical="top"/>
    </xf>
    <xf numFmtId="0" fontId="33" fillId="2" borderId="2" xfId="0" applyFont="1" applyFill="1" applyBorder="1" applyAlignment="1">
      <alignment horizontal="center" vertical="top" wrapText="1"/>
    </xf>
    <xf numFmtId="0" fontId="33" fillId="2" borderId="4" xfId="0" applyFont="1" applyFill="1" applyBorder="1" applyAlignment="1">
      <alignment horizontal="center" vertical="top" wrapText="1"/>
    </xf>
    <xf numFmtId="0" fontId="24" fillId="2" borderId="0" xfId="0" applyFont="1" applyFill="1" applyAlignment="1">
      <alignment horizontal="left" vertical="top" wrapText="1"/>
    </xf>
    <xf numFmtId="0" fontId="23" fillId="2" borderId="0" xfId="0" applyFont="1" applyFill="1" applyAlignment="1">
      <alignment horizontal="left" vertical="top" wrapText="1"/>
    </xf>
    <xf numFmtId="0" fontId="27" fillId="2" borderId="1" xfId="0" applyFont="1" applyFill="1" applyBorder="1" applyAlignment="1">
      <alignment horizontal="center" vertical="top" wrapText="1"/>
    </xf>
    <xf numFmtId="0" fontId="27" fillId="2" borderId="2" xfId="0" applyFont="1" applyFill="1" applyBorder="1" applyAlignment="1">
      <alignment horizontal="center" vertical="top" wrapText="1"/>
    </xf>
    <xf numFmtId="0" fontId="27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27" fillId="2" borderId="3" xfId="0" applyFont="1" applyFill="1" applyBorder="1" applyAlignment="1">
      <alignment horizontal="center" vertical="top" wrapText="1"/>
    </xf>
    <xf numFmtId="0" fontId="33" fillId="2" borderId="6" xfId="0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9" fillId="2" borderId="9" xfId="0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27" fillId="2" borderId="5" xfId="0" applyFont="1" applyFill="1" applyBorder="1" applyAlignment="1">
      <alignment horizontal="center" vertical="top" wrapText="1"/>
    </xf>
    <xf numFmtId="0" fontId="27" fillId="2" borderId="7" xfId="0" applyFont="1" applyFill="1" applyBorder="1" applyAlignment="1">
      <alignment horizontal="center" vertical="top" wrapText="1"/>
    </xf>
    <xf numFmtId="0" fontId="27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7"/>
  <sheetViews>
    <sheetView tabSelected="1" view="pageBreakPreview" zoomScale="50" zoomScaleNormal="75" zoomScaleSheetLayoutView="50" workbookViewId="0">
      <selection activeCell="H6" sqref="H6:U6"/>
    </sheetView>
  </sheetViews>
  <sheetFormatPr defaultRowHeight="15" x14ac:dyDescent="0.25"/>
  <cols>
    <col min="1" max="1" width="9.140625" style="8"/>
    <col min="2" max="2" width="6" style="8" customWidth="1"/>
    <col min="3" max="3" width="25.5703125" style="8" customWidth="1"/>
    <col min="4" max="4" width="30.28515625" style="8" customWidth="1"/>
    <col min="5" max="5" width="37" style="8" customWidth="1"/>
    <col min="6" max="6" width="16.28515625" style="8" customWidth="1"/>
    <col min="7" max="7" width="25.7109375" style="8" customWidth="1"/>
    <col min="8" max="8" width="20.42578125" style="8" customWidth="1"/>
    <col min="9" max="9" width="16" style="8" customWidth="1"/>
    <col min="10" max="13" width="16.28515625" style="8" customWidth="1"/>
    <col min="14" max="14" width="16" style="8" customWidth="1"/>
    <col min="15" max="15" width="16.28515625" style="8" customWidth="1"/>
    <col min="16" max="16" width="17.5703125" style="8" customWidth="1"/>
    <col min="17" max="19" width="15.85546875" style="8" customWidth="1"/>
    <col min="20" max="21" width="17" style="8" customWidth="1"/>
    <col min="22" max="22" width="50.42578125" style="8" customWidth="1"/>
    <col min="23" max="16384" width="9.140625" style="8"/>
  </cols>
  <sheetData>
    <row r="1" spans="2:22" ht="6" customHeight="1" x14ac:dyDescent="0.25"/>
    <row r="2" spans="2:22" ht="49.5" customHeight="1" x14ac:dyDescent="0.25">
      <c r="G2" s="9"/>
      <c r="J2" s="10"/>
      <c r="K2" s="36" t="s">
        <v>47</v>
      </c>
      <c r="L2" s="36"/>
      <c r="M2" s="36"/>
      <c r="N2" s="36"/>
      <c r="O2" s="36"/>
      <c r="P2" s="36"/>
      <c r="Q2" s="36"/>
      <c r="R2" s="36"/>
      <c r="S2" s="87" t="s">
        <v>49</v>
      </c>
      <c r="T2" s="87"/>
      <c r="U2" s="87"/>
      <c r="V2" s="87"/>
    </row>
    <row r="3" spans="2:22" ht="96" customHeight="1" x14ac:dyDescent="0.25">
      <c r="G3" s="9"/>
      <c r="H3" s="11"/>
      <c r="J3" s="10"/>
      <c r="K3" s="37"/>
      <c r="L3" s="37"/>
      <c r="M3" s="37"/>
      <c r="N3" s="37"/>
      <c r="O3" s="37"/>
      <c r="P3" s="37"/>
      <c r="Q3" s="37"/>
      <c r="R3" s="37"/>
      <c r="S3" s="86" t="s">
        <v>55</v>
      </c>
      <c r="T3" s="86"/>
      <c r="U3" s="86"/>
      <c r="V3" s="86"/>
    </row>
    <row r="4" spans="2:22" ht="129" customHeight="1" x14ac:dyDescent="0.25">
      <c r="B4" s="102" t="s">
        <v>51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2:22" ht="150.75" customHeight="1" x14ac:dyDescent="0.25">
      <c r="B5" s="101" t="s">
        <v>36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41.25" customHeight="1" x14ac:dyDescent="0.25">
      <c r="B6" s="63" t="s">
        <v>29</v>
      </c>
      <c r="C6" s="88" t="s">
        <v>54</v>
      </c>
      <c r="D6" s="88" t="s">
        <v>8</v>
      </c>
      <c r="E6" s="88" t="s">
        <v>0</v>
      </c>
      <c r="F6" s="88" t="s">
        <v>25</v>
      </c>
      <c r="G6" s="88" t="s">
        <v>35</v>
      </c>
      <c r="H6" s="104" t="s">
        <v>1</v>
      </c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  <c r="V6" s="88" t="s">
        <v>9</v>
      </c>
    </row>
    <row r="7" spans="2:22" ht="29.25" customHeight="1" x14ac:dyDescent="0.25">
      <c r="B7" s="64"/>
      <c r="C7" s="89"/>
      <c r="D7" s="89"/>
      <c r="E7" s="89"/>
      <c r="F7" s="89"/>
      <c r="G7" s="94"/>
      <c r="H7" s="71" t="s">
        <v>2</v>
      </c>
      <c r="I7" s="71">
        <v>2016</v>
      </c>
      <c r="J7" s="71">
        <v>2017</v>
      </c>
      <c r="K7" s="71">
        <v>2018</v>
      </c>
      <c r="L7" s="71">
        <v>2019</v>
      </c>
      <c r="M7" s="71">
        <v>2020</v>
      </c>
      <c r="N7" s="71">
        <v>2021</v>
      </c>
      <c r="O7" s="71">
        <v>2022</v>
      </c>
      <c r="P7" s="71">
        <v>2023</v>
      </c>
      <c r="Q7" s="71">
        <v>2024</v>
      </c>
      <c r="R7" s="71">
        <v>2025</v>
      </c>
      <c r="S7" s="71">
        <v>2026</v>
      </c>
      <c r="T7" s="71">
        <v>2027</v>
      </c>
      <c r="U7" s="71">
        <v>2028</v>
      </c>
      <c r="V7" s="89"/>
    </row>
    <row r="8" spans="2:22" ht="71.25" customHeight="1" x14ac:dyDescent="0.25">
      <c r="B8" s="65"/>
      <c r="C8" s="89"/>
      <c r="D8" s="90"/>
      <c r="E8" s="90"/>
      <c r="F8" s="89"/>
      <c r="G8" s="94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90"/>
    </row>
    <row r="9" spans="2:22" s="13" customFormat="1" ht="21.6" hidden="1" customHeight="1" x14ac:dyDescent="0.35"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2">
        <v>15</v>
      </c>
      <c r="Q9" s="12">
        <v>16</v>
      </c>
      <c r="R9" s="12">
        <v>17</v>
      </c>
      <c r="S9" s="12">
        <v>18</v>
      </c>
      <c r="T9" s="12">
        <v>19</v>
      </c>
      <c r="U9" s="12">
        <v>20</v>
      </c>
      <c r="V9" s="12">
        <v>21</v>
      </c>
    </row>
    <row r="10" spans="2:22" s="13" customFormat="1" ht="25.15" customHeight="1" x14ac:dyDescent="0.35">
      <c r="B10" s="50"/>
      <c r="C10" s="12"/>
      <c r="D10" s="12"/>
      <c r="E10" s="12"/>
      <c r="F10" s="12"/>
      <c r="G10" s="12" t="s">
        <v>3</v>
      </c>
      <c r="H10" s="51">
        <f>SUM(I10:U10)</f>
        <v>365271.79999999993</v>
      </c>
      <c r="I10" s="51">
        <f t="shared" ref="I10:S10" si="0">I13+I17+I21+I28+I32+I36+I40+I47+I51+I55</f>
        <v>6560</v>
      </c>
      <c r="J10" s="51">
        <f t="shared" si="0"/>
        <v>20168</v>
      </c>
      <c r="K10" s="51">
        <f t="shared" si="0"/>
        <v>18068</v>
      </c>
      <c r="L10" s="51">
        <f t="shared" si="0"/>
        <v>31821</v>
      </c>
      <c r="M10" s="51">
        <f t="shared" si="0"/>
        <v>26627</v>
      </c>
      <c r="N10" s="51">
        <f t="shared" si="0"/>
        <v>15746.1</v>
      </c>
      <c r="O10" s="51">
        <f t="shared" si="0"/>
        <v>19722.900000000001</v>
      </c>
      <c r="P10" s="51">
        <f t="shared" si="0"/>
        <v>29525.5</v>
      </c>
      <c r="Q10" s="51">
        <f t="shared" si="0"/>
        <v>60123.299999999996</v>
      </c>
      <c r="R10" s="51">
        <f t="shared" si="0"/>
        <v>30623.3</v>
      </c>
      <c r="S10" s="51">
        <f t="shared" si="0"/>
        <v>33723.300000000003</v>
      </c>
      <c r="T10" s="51">
        <f t="shared" ref="T10:U10" si="1">T13+T17+T21+T28+T32+T36+T40+T47+T51+T55</f>
        <v>35723.300000000003</v>
      </c>
      <c r="U10" s="51">
        <f t="shared" si="1"/>
        <v>36840.1</v>
      </c>
      <c r="V10" s="12"/>
    </row>
    <row r="11" spans="2:22" ht="74.45" hidden="1" customHeight="1" x14ac:dyDescent="0.25">
      <c r="B11" s="74">
        <v>1</v>
      </c>
      <c r="C11" s="60" t="s">
        <v>26</v>
      </c>
      <c r="D11" s="60" t="s">
        <v>16</v>
      </c>
      <c r="E11" s="60" t="s">
        <v>41</v>
      </c>
      <c r="F11" s="60" t="s">
        <v>44</v>
      </c>
      <c r="G11" s="1" t="s">
        <v>24</v>
      </c>
      <c r="H11" s="96" t="s">
        <v>34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8"/>
      <c r="V11" s="60" t="s">
        <v>18</v>
      </c>
    </row>
    <row r="12" spans="2:22" ht="78.599999999999994" hidden="1" customHeight="1" x14ac:dyDescent="0.25">
      <c r="B12" s="75"/>
      <c r="C12" s="61"/>
      <c r="D12" s="61"/>
      <c r="E12" s="61"/>
      <c r="F12" s="61"/>
      <c r="G12" s="1" t="s">
        <v>4</v>
      </c>
      <c r="H12" s="96" t="s">
        <v>23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8"/>
      <c r="V12" s="92"/>
    </row>
    <row r="13" spans="2:22" ht="145.9" hidden="1" customHeight="1" x14ac:dyDescent="0.25">
      <c r="B13" s="75"/>
      <c r="C13" s="61"/>
      <c r="D13" s="61"/>
      <c r="E13" s="61"/>
      <c r="F13" s="61"/>
      <c r="G13" s="1" t="s">
        <v>38</v>
      </c>
      <c r="H13" s="49">
        <f>SUM(I13:T13)</f>
        <v>360</v>
      </c>
      <c r="I13" s="43">
        <v>40</v>
      </c>
      <c r="J13" s="43">
        <v>40</v>
      </c>
      <c r="K13" s="43">
        <v>40</v>
      </c>
      <c r="L13" s="43">
        <v>40</v>
      </c>
      <c r="M13" s="43">
        <v>40</v>
      </c>
      <c r="N13" s="43">
        <v>40</v>
      </c>
      <c r="O13" s="43">
        <v>20</v>
      </c>
      <c r="P13" s="43">
        <v>20</v>
      </c>
      <c r="Q13" s="43">
        <v>20</v>
      </c>
      <c r="R13" s="43">
        <v>20</v>
      </c>
      <c r="S13" s="43">
        <v>20</v>
      </c>
      <c r="T13" s="43">
        <v>20</v>
      </c>
      <c r="U13" s="43">
        <v>0</v>
      </c>
      <c r="V13" s="92"/>
    </row>
    <row r="14" spans="2:22" ht="90.6" hidden="1" customHeight="1" x14ac:dyDescent="0.25">
      <c r="B14" s="75"/>
      <c r="C14" s="61"/>
      <c r="D14" s="62"/>
      <c r="E14" s="62"/>
      <c r="F14" s="62"/>
      <c r="G14" s="1" t="s">
        <v>37</v>
      </c>
      <c r="H14" s="96" t="s">
        <v>30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8"/>
      <c r="V14" s="93"/>
    </row>
    <row r="15" spans="2:22" ht="61.9" hidden="1" customHeight="1" x14ac:dyDescent="0.25">
      <c r="B15" s="75"/>
      <c r="C15" s="61"/>
      <c r="D15" s="60" t="s">
        <v>5</v>
      </c>
      <c r="E15" s="60" t="s">
        <v>19</v>
      </c>
      <c r="F15" s="61" t="s">
        <v>44</v>
      </c>
      <c r="G15" s="1" t="s">
        <v>24</v>
      </c>
      <c r="H15" s="96" t="s">
        <v>34</v>
      </c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8"/>
      <c r="V15" s="80" t="s">
        <v>17</v>
      </c>
    </row>
    <row r="16" spans="2:22" ht="61.9" hidden="1" customHeight="1" x14ac:dyDescent="0.25">
      <c r="B16" s="75"/>
      <c r="C16" s="61"/>
      <c r="D16" s="61"/>
      <c r="E16" s="61"/>
      <c r="F16" s="61"/>
      <c r="G16" s="1" t="s">
        <v>4</v>
      </c>
      <c r="H16" s="96" t="s">
        <v>23</v>
      </c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8"/>
      <c r="V16" s="91"/>
    </row>
    <row r="17" spans="1:22" ht="156.6" hidden="1" customHeight="1" x14ac:dyDescent="0.25">
      <c r="B17" s="75"/>
      <c r="C17" s="61"/>
      <c r="D17" s="61"/>
      <c r="E17" s="61"/>
      <c r="F17" s="61"/>
      <c r="G17" s="1" t="s">
        <v>38</v>
      </c>
      <c r="H17" s="42">
        <f>SUM(I17:T17)</f>
        <v>246.60000000000005</v>
      </c>
      <c r="I17" s="43">
        <v>0</v>
      </c>
      <c r="J17" s="41">
        <v>5</v>
      </c>
      <c r="K17" s="41">
        <v>5</v>
      </c>
      <c r="L17" s="41">
        <v>5</v>
      </c>
      <c r="M17" s="41">
        <v>5</v>
      </c>
      <c r="N17" s="41">
        <v>55</v>
      </c>
      <c r="O17" s="41">
        <v>25</v>
      </c>
      <c r="P17" s="41">
        <v>27.4</v>
      </c>
      <c r="Q17" s="41">
        <v>29.8</v>
      </c>
      <c r="R17" s="41">
        <v>29.8</v>
      </c>
      <c r="S17" s="41">
        <v>29.8</v>
      </c>
      <c r="T17" s="41">
        <v>29.8</v>
      </c>
      <c r="U17" s="41">
        <v>0</v>
      </c>
      <c r="V17" s="91"/>
    </row>
    <row r="18" spans="1:22" s="16" customFormat="1" ht="83.45" hidden="1" customHeight="1" thickBot="1" x14ac:dyDescent="0.3">
      <c r="A18" s="15"/>
      <c r="B18" s="76"/>
      <c r="C18" s="62"/>
      <c r="D18" s="62"/>
      <c r="E18" s="62"/>
      <c r="F18" s="62"/>
      <c r="G18" s="1" t="s">
        <v>37</v>
      </c>
      <c r="H18" s="96" t="s">
        <v>30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8"/>
      <c r="V18" s="91"/>
    </row>
    <row r="19" spans="1:22" ht="69" customHeight="1" x14ac:dyDescent="0.25">
      <c r="B19" s="70">
        <v>2</v>
      </c>
      <c r="C19" s="66" t="s">
        <v>53</v>
      </c>
      <c r="D19" s="66" t="s">
        <v>42</v>
      </c>
      <c r="E19" s="67" t="s">
        <v>19</v>
      </c>
      <c r="F19" s="67" t="s">
        <v>50</v>
      </c>
      <c r="G19" s="56" t="s">
        <v>24</v>
      </c>
      <c r="H19" s="57" t="s">
        <v>52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9"/>
      <c r="V19" s="66" t="s">
        <v>10</v>
      </c>
    </row>
    <row r="20" spans="1:22" ht="69" customHeight="1" x14ac:dyDescent="0.25">
      <c r="B20" s="70"/>
      <c r="C20" s="66"/>
      <c r="D20" s="66"/>
      <c r="E20" s="68"/>
      <c r="F20" s="68"/>
      <c r="G20" s="56" t="s">
        <v>4</v>
      </c>
      <c r="H20" s="57" t="s">
        <v>23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9"/>
      <c r="V20" s="95"/>
    </row>
    <row r="21" spans="1:22" ht="173.25" customHeight="1" x14ac:dyDescent="0.25">
      <c r="B21" s="70"/>
      <c r="C21" s="66"/>
      <c r="D21" s="66"/>
      <c r="E21" s="68"/>
      <c r="F21" s="68"/>
      <c r="G21" s="56" t="s">
        <v>38</v>
      </c>
      <c r="H21" s="53">
        <f>SUM(I21:U21)</f>
        <v>275647.2</v>
      </c>
      <c r="I21" s="52">
        <v>6500</v>
      </c>
      <c r="J21" s="52">
        <v>11000</v>
      </c>
      <c r="K21" s="52">
        <v>13000</v>
      </c>
      <c r="L21" s="52">
        <v>14000</v>
      </c>
      <c r="M21" s="52">
        <f>-3900+14343.7</f>
        <v>10443.700000000001</v>
      </c>
      <c r="N21" s="52">
        <v>11113.6</v>
      </c>
      <c r="O21" s="52">
        <v>13682.4</v>
      </c>
      <c r="P21" s="52">
        <f>15000+14407.5</f>
        <v>29407.5</v>
      </c>
      <c r="Q21" s="52">
        <v>30000</v>
      </c>
      <c r="R21" s="52">
        <v>30500</v>
      </c>
      <c r="S21" s="52">
        <v>33600</v>
      </c>
      <c r="T21" s="52">
        <v>35600</v>
      </c>
      <c r="U21" s="52">
        <v>36800</v>
      </c>
      <c r="V21" s="95"/>
    </row>
    <row r="22" spans="1:22" ht="112.5" customHeight="1" x14ac:dyDescent="0.25">
      <c r="B22" s="70"/>
      <c r="C22" s="66"/>
      <c r="D22" s="66"/>
      <c r="E22" s="69"/>
      <c r="F22" s="69"/>
      <c r="G22" s="56" t="s">
        <v>37</v>
      </c>
      <c r="H22" s="57" t="s">
        <v>30</v>
      </c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9"/>
      <c r="V22" s="95"/>
    </row>
    <row r="23" spans="1:22" ht="24" hidden="1" customHeight="1" x14ac:dyDescent="0.25">
      <c r="B23" s="103">
        <v>2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</row>
    <row r="24" spans="1:22" s="17" customFormat="1" ht="49.9" hidden="1" customHeight="1" x14ac:dyDescent="0.25">
      <c r="A24" s="15"/>
      <c r="B24" s="79" t="s">
        <v>46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</row>
    <row r="25" spans="1:22" s="13" customFormat="1" ht="21.6" hidden="1" customHeight="1" x14ac:dyDescent="0.35">
      <c r="A25" s="18"/>
      <c r="B25" s="12">
        <v>1</v>
      </c>
      <c r="C25" s="12">
        <v>2</v>
      </c>
      <c r="D25" s="12">
        <v>3</v>
      </c>
      <c r="E25" s="12">
        <v>4</v>
      </c>
      <c r="F25" s="12">
        <v>5</v>
      </c>
      <c r="G25" s="12">
        <v>6</v>
      </c>
      <c r="H25" s="12">
        <v>7</v>
      </c>
      <c r="I25" s="12">
        <v>8</v>
      </c>
      <c r="J25" s="12">
        <v>9</v>
      </c>
      <c r="K25" s="12">
        <v>10</v>
      </c>
      <c r="L25" s="12">
        <v>11</v>
      </c>
      <c r="M25" s="12">
        <v>12</v>
      </c>
      <c r="N25" s="12">
        <v>13</v>
      </c>
      <c r="O25" s="12">
        <v>14</v>
      </c>
      <c r="P25" s="12">
        <v>15</v>
      </c>
      <c r="Q25" s="12">
        <v>16</v>
      </c>
      <c r="R25" s="12">
        <v>17</v>
      </c>
      <c r="S25" s="12">
        <v>18</v>
      </c>
      <c r="T25" s="12">
        <v>19</v>
      </c>
      <c r="U25" s="12">
        <v>20</v>
      </c>
      <c r="V25" s="12">
        <v>21</v>
      </c>
    </row>
    <row r="26" spans="1:22" ht="51.6" hidden="1" customHeight="1" x14ac:dyDescent="0.25">
      <c r="B26" s="73"/>
      <c r="C26" s="19"/>
      <c r="D26" s="60" t="s">
        <v>48</v>
      </c>
      <c r="E26" s="60" t="s">
        <v>19</v>
      </c>
      <c r="F26" s="60" t="s">
        <v>45</v>
      </c>
      <c r="G26" s="1" t="s">
        <v>24</v>
      </c>
      <c r="H26" s="96" t="s">
        <v>34</v>
      </c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8"/>
      <c r="V26" s="60" t="s">
        <v>27</v>
      </c>
    </row>
    <row r="27" spans="1:22" ht="51.6" hidden="1" customHeight="1" x14ac:dyDescent="0.25">
      <c r="B27" s="73"/>
      <c r="C27" s="4"/>
      <c r="D27" s="61"/>
      <c r="E27" s="61"/>
      <c r="F27" s="61"/>
      <c r="G27" s="1" t="s">
        <v>4</v>
      </c>
      <c r="H27" s="96" t="s">
        <v>23</v>
      </c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8"/>
      <c r="V27" s="61"/>
    </row>
    <row r="28" spans="1:22" ht="147.6" hidden="1" customHeight="1" x14ac:dyDescent="0.25">
      <c r="B28" s="73"/>
      <c r="C28" s="4"/>
      <c r="D28" s="61"/>
      <c r="E28" s="61"/>
      <c r="F28" s="61"/>
      <c r="G28" s="1" t="s">
        <v>38</v>
      </c>
      <c r="H28" s="2">
        <f>SUM(I28:T28)</f>
        <v>329.59999999999997</v>
      </c>
      <c r="I28" s="44">
        <v>20</v>
      </c>
      <c r="J28" s="44">
        <v>18</v>
      </c>
      <c r="K28" s="44">
        <v>18</v>
      </c>
      <c r="L28" s="44">
        <v>21</v>
      </c>
      <c r="M28" s="44">
        <v>27</v>
      </c>
      <c r="N28" s="44">
        <v>30</v>
      </c>
      <c r="O28" s="44">
        <v>30.2</v>
      </c>
      <c r="P28" s="44">
        <v>31.8</v>
      </c>
      <c r="Q28" s="44">
        <v>33.4</v>
      </c>
      <c r="R28" s="44">
        <v>33.4</v>
      </c>
      <c r="S28" s="44">
        <v>33.4</v>
      </c>
      <c r="T28" s="44">
        <v>33.4</v>
      </c>
      <c r="U28" s="44">
        <v>0</v>
      </c>
      <c r="V28" s="61"/>
    </row>
    <row r="29" spans="1:22" ht="96" hidden="1" customHeight="1" x14ac:dyDescent="0.25">
      <c r="B29" s="73"/>
      <c r="C29" s="4"/>
      <c r="D29" s="62"/>
      <c r="E29" s="62"/>
      <c r="F29" s="62"/>
      <c r="G29" s="1" t="s">
        <v>37</v>
      </c>
      <c r="H29" s="96" t="s">
        <v>30</v>
      </c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8"/>
      <c r="V29" s="62"/>
    </row>
    <row r="30" spans="1:22" ht="54.6" hidden="1" customHeight="1" x14ac:dyDescent="0.25">
      <c r="B30" s="73"/>
      <c r="C30" s="4"/>
      <c r="D30" s="60" t="s">
        <v>40</v>
      </c>
      <c r="E30" s="60" t="s">
        <v>19</v>
      </c>
      <c r="F30" s="60" t="s">
        <v>45</v>
      </c>
      <c r="G30" s="1" t="s">
        <v>24</v>
      </c>
      <c r="H30" s="96" t="s">
        <v>34</v>
      </c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8"/>
      <c r="U30" s="45"/>
      <c r="V30" s="60" t="s">
        <v>11</v>
      </c>
    </row>
    <row r="31" spans="1:22" ht="57.6" hidden="1" customHeight="1" x14ac:dyDescent="0.25">
      <c r="B31" s="73"/>
      <c r="C31" s="4"/>
      <c r="D31" s="61"/>
      <c r="E31" s="61"/>
      <c r="F31" s="61"/>
      <c r="G31" s="1" t="s">
        <v>4</v>
      </c>
      <c r="H31" s="96" t="s">
        <v>23</v>
      </c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8"/>
      <c r="U31" s="46"/>
      <c r="V31" s="61"/>
    </row>
    <row r="32" spans="1:22" ht="165.6" hidden="1" customHeight="1" x14ac:dyDescent="0.25">
      <c r="B32" s="73"/>
      <c r="C32" s="4"/>
      <c r="D32" s="61"/>
      <c r="E32" s="61"/>
      <c r="F32" s="61"/>
      <c r="G32" s="1" t="s">
        <v>38</v>
      </c>
      <c r="H32" s="2">
        <f>SUM(I32:T32)</f>
        <v>20</v>
      </c>
      <c r="I32" s="6">
        <v>0</v>
      </c>
      <c r="J32" s="6">
        <v>5</v>
      </c>
      <c r="K32" s="6">
        <v>5</v>
      </c>
      <c r="L32" s="6">
        <v>5</v>
      </c>
      <c r="M32" s="6">
        <v>5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48"/>
      <c r="V32" s="62"/>
    </row>
    <row r="33" spans="2:22" ht="74.45" hidden="1" customHeight="1" x14ac:dyDescent="0.25">
      <c r="B33" s="73"/>
      <c r="C33" s="4"/>
      <c r="D33" s="62"/>
      <c r="E33" s="62"/>
      <c r="F33" s="62"/>
      <c r="G33" s="1" t="s">
        <v>37</v>
      </c>
      <c r="H33" s="96" t="s">
        <v>30</v>
      </c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3"/>
      <c r="U33" s="3"/>
      <c r="V33" s="7"/>
    </row>
    <row r="34" spans="2:22" ht="51.6" hidden="1" customHeight="1" x14ac:dyDescent="0.25">
      <c r="B34" s="73"/>
      <c r="C34" s="4"/>
      <c r="D34" s="60" t="s">
        <v>31</v>
      </c>
      <c r="E34" s="60" t="s">
        <v>19</v>
      </c>
      <c r="F34" s="61" t="s">
        <v>45</v>
      </c>
      <c r="G34" s="1" t="s">
        <v>24</v>
      </c>
      <c r="H34" s="96" t="s">
        <v>34</v>
      </c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8"/>
      <c r="U34" s="45"/>
      <c r="V34" s="60" t="s">
        <v>12</v>
      </c>
    </row>
    <row r="35" spans="2:22" ht="51.6" hidden="1" customHeight="1" x14ac:dyDescent="0.25">
      <c r="B35" s="73"/>
      <c r="C35" s="4"/>
      <c r="D35" s="61"/>
      <c r="E35" s="61"/>
      <c r="F35" s="61"/>
      <c r="G35" s="1" t="s">
        <v>4</v>
      </c>
      <c r="H35" s="96" t="s">
        <v>23</v>
      </c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8"/>
      <c r="U35" s="46"/>
      <c r="V35" s="61"/>
    </row>
    <row r="36" spans="2:22" ht="141.6" hidden="1" customHeight="1" x14ac:dyDescent="0.25">
      <c r="B36" s="73"/>
      <c r="C36" s="4"/>
      <c r="D36" s="61"/>
      <c r="E36" s="61"/>
      <c r="F36" s="61"/>
      <c r="G36" s="1" t="s">
        <v>38</v>
      </c>
      <c r="H36" s="2">
        <f>SUM(I36:Q36)</f>
        <v>1000</v>
      </c>
      <c r="I36" s="6">
        <v>0</v>
      </c>
      <c r="J36" s="6">
        <v>300</v>
      </c>
      <c r="K36" s="6">
        <v>300</v>
      </c>
      <c r="L36" s="6">
        <v>50</v>
      </c>
      <c r="M36" s="6">
        <v>50</v>
      </c>
      <c r="N36" s="6">
        <v>300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46"/>
      <c r="V36" s="61"/>
    </row>
    <row r="37" spans="2:22" ht="70.900000000000006" hidden="1" customHeight="1" x14ac:dyDescent="0.25">
      <c r="B37" s="73"/>
      <c r="C37" s="4"/>
      <c r="D37" s="62"/>
      <c r="E37" s="62"/>
      <c r="F37" s="62"/>
      <c r="G37" s="1" t="s">
        <v>37</v>
      </c>
      <c r="H37" s="96" t="s">
        <v>30</v>
      </c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3"/>
      <c r="U37" s="3"/>
      <c r="V37" s="62"/>
    </row>
    <row r="38" spans="2:22" ht="56.45" hidden="1" customHeight="1" x14ac:dyDescent="0.25">
      <c r="B38" s="73"/>
      <c r="C38" s="4"/>
      <c r="D38" s="60" t="s">
        <v>15</v>
      </c>
      <c r="E38" s="60" t="s">
        <v>39</v>
      </c>
      <c r="F38" s="61" t="s">
        <v>45</v>
      </c>
      <c r="G38" s="1" t="s">
        <v>24</v>
      </c>
      <c r="H38" s="96" t="s">
        <v>34</v>
      </c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8"/>
      <c r="U38" s="45"/>
      <c r="V38" s="60" t="s">
        <v>6</v>
      </c>
    </row>
    <row r="39" spans="2:22" ht="58.15" hidden="1" customHeight="1" x14ac:dyDescent="0.25">
      <c r="B39" s="73"/>
      <c r="C39" s="4"/>
      <c r="D39" s="61"/>
      <c r="E39" s="61"/>
      <c r="F39" s="61"/>
      <c r="G39" s="1" t="s">
        <v>4</v>
      </c>
      <c r="H39" s="96" t="s">
        <v>23</v>
      </c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8"/>
      <c r="U39" s="46"/>
      <c r="V39" s="61"/>
    </row>
    <row r="40" spans="2:22" ht="144" hidden="1" customHeight="1" x14ac:dyDescent="0.25">
      <c r="B40" s="73"/>
      <c r="C40" s="4"/>
      <c r="D40" s="61"/>
      <c r="E40" s="61"/>
      <c r="F40" s="61"/>
      <c r="G40" s="1" t="s">
        <v>38</v>
      </c>
      <c r="H40" s="2">
        <f>SUM(I40:Q40)</f>
        <v>3700</v>
      </c>
      <c r="I40" s="6">
        <v>0</v>
      </c>
      <c r="J40" s="6">
        <v>1200</v>
      </c>
      <c r="K40" s="6">
        <v>1200</v>
      </c>
      <c r="L40" s="6">
        <v>1200</v>
      </c>
      <c r="M40" s="6">
        <v>0</v>
      </c>
      <c r="N40" s="6">
        <v>100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46"/>
      <c r="V40" s="61"/>
    </row>
    <row r="41" spans="2:22" ht="88.15" hidden="1" customHeight="1" x14ac:dyDescent="0.25">
      <c r="B41" s="73"/>
      <c r="C41" s="5"/>
      <c r="D41" s="62"/>
      <c r="E41" s="62"/>
      <c r="F41" s="62"/>
      <c r="G41" s="1" t="s">
        <v>37</v>
      </c>
      <c r="H41" s="96" t="s">
        <v>30</v>
      </c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8"/>
      <c r="U41" s="47"/>
      <c r="V41" s="62"/>
    </row>
    <row r="42" spans="2:22" ht="25.9" hidden="1" customHeight="1" x14ac:dyDescent="0.25">
      <c r="B42" s="103">
        <v>3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</row>
    <row r="43" spans="2:22" s="17" customFormat="1" ht="49.9" hidden="1" customHeight="1" x14ac:dyDescent="0.25">
      <c r="B43" s="79" t="s">
        <v>46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</row>
    <row r="44" spans="2:22" s="13" customFormat="1" ht="21.6" hidden="1" customHeight="1" x14ac:dyDescent="0.35">
      <c r="B44" s="14">
        <v>1</v>
      </c>
      <c r="C44" s="14">
        <v>2</v>
      </c>
      <c r="D44" s="12">
        <v>3</v>
      </c>
      <c r="E44" s="12">
        <v>4</v>
      </c>
      <c r="F44" s="12">
        <v>5</v>
      </c>
      <c r="G44" s="12">
        <v>6</v>
      </c>
      <c r="H44" s="12">
        <v>7</v>
      </c>
      <c r="I44" s="12">
        <v>8</v>
      </c>
      <c r="J44" s="12">
        <v>9</v>
      </c>
      <c r="K44" s="12">
        <v>10</v>
      </c>
      <c r="L44" s="12">
        <v>11</v>
      </c>
      <c r="M44" s="12">
        <v>12</v>
      </c>
      <c r="N44" s="12">
        <v>13</v>
      </c>
      <c r="O44" s="12">
        <v>14</v>
      </c>
      <c r="P44" s="12">
        <v>15</v>
      </c>
      <c r="Q44" s="12">
        <v>16</v>
      </c>
      <c r="R44" s="12">
        <v>17</v>
      </c>
      <c r="S44" s="12">
        <v>18</v>
      </c>
      <c r="T44" s="12">
        <v>19</v>
      </c>
      <c r="U44" s="12"/>
      <c r="V44" s="12">
        <v>20</v>
      </c>
    </row>
    <row r="45" spans="2:22" ht="51.6" hidden="1" customHeight="1" x14ac:dyDescent="0.25">
      <c r="B45" s="99"/>
      <c r="C45" s="20"/>
      <c r="D45" s="60" t="s">
        <v>22</v>
      </c>
      <c r="E45" s="80" t="s">
        <v>20</v>
      </c>
      <c r="F45" s="61" t="s">
        <v>45</v>
      </c>
      <c r="G45" s="1" t="s">
        <v>24</v>
      </c>
      <c r="H45" s="96" t="s">
        <v>34</v>
      </c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8"/>
      <c r="V45" s="60" t="s">
        <v>13</v>
      </c>
    </row>
    <row r="46" spans="2:22" ht="51.6" hidden="1" customHeight="1" x14ac:dyDescent="0.25">
      <c r="B46" s="99"/>
      <c r="C46" s="20"/>
      <c r="D46" s="61"/>
      <c r="E46" s="80"/>
      <c r="F46" s="61"/>
      <c r="G46" s="1" t="s">
        <v>4</v>
      </c>
      <c r="H46" s="96" t="s">
        <v>23</v>
      </c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8"/>
      <c r="V46" s="61"/>
    </row>
    <row r="47" spans="2:22" ht="156.6" hidden="1" customHeight="1" x14ac:dyDescent="0.25">
      <c r="B47" s="99"/>
      <c r="C47" s="20"/>
      <c r="D47" s="61"/>
      <c r="E47" s="80"/>
      <c r="F47" s="61"/>
      <c r="G47" s="1" t="s">
        <v>38</v>
      </c>
      <c r="H47" s="49">
        <f>SUM(I47:S47)</f>
        <v>81646.100000000006</v>
      </c>
      <c r="I47" s="43">
        <v>0</v>
      </c>
      <c r="J47" s="43">
        <v>7100</v>
      </c>
      <c r="K47" s="43">
        <v>3000</v>
      </c>
      <c r="L47" s="43">
        <v>16000</v>
      </c>
      <c r="M47" s="43">
        <f>3900+11656.3</f>
        <v>15556.3</v>
      </c>
      <c r="N47" s="43">
        <v>4057.5</v>
      </c>
      <c r="O47" s="43">
        <v>5932.3</v>
      </c>
      <c r="P47" s="43">
        <v>0</v>
      </c>
      <c r="Q47" s="43">
        <v>30000</v>
      </c>
      <c r="R47" s="43">
        <v>0</v>
      </c>
      <c r="S47" s="43">
        <v>0</v>
      </c>
      <c r="T47" s="43">
        <v>0</v>
      </c>
      <c r="U47" s="41">
        <v>0</v>
      </c>
      <c r="V47" s="61"/>
    </row>
    <row r="48" spans="2:22" ht="71.45" hidden="1" customHeight="1" x14ac:dyDescent="0.25">
      <c r="B48" s="99"/>
      <c r="C48" s="20"/>
      <c r="D48" s="62"/>
      <c r="E48" s="80"/>
      <c r="F48" s="62"/>
      <c r="G48" s="1" t="s">
        <v>37</v>
      </c>
      <c r="H48" s="96" t="s">
        <v>30</v>
      </c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8"/>
      <c r="V48" s="62"/>
    </row>
    <row r="49" spans="2:22" ht="51.6" hidden="1" customHeight="1" x14ac:dyDescent="0.25">
      <c r="B49" s="99"/>
      <c r="C49" s="20"/>
      <c r="D49" s="60" t="s">
        <v>7</v>
      </c>
      <c r="E49" s="80" t="s">
        <v>20</v>
      </c>
      <c r="F49" s="61" t="s">
        <v>45</v>
      </c>
      <c r="G49" s="1" t="s">
        <v>24</v>
      </c>
      <c r="H49" s="96" t="s">
        <v>34</v>
      </c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8"/>
      <c r="U49" s="45"/>
      <c r="V49" s="60" t="s">
        <v>32</v>
      </c>
    </row>
    <row r="50" spans="2:22" ht="51.6" hidden="1" customHeight="1" x14ac:dyDescent="0.25">
      <c r="B50" s="99"/>
      <c r="C50" s="20"/>
      <c r="D50" s="61"/>
      <c r="E50" s="80"/>
      <c r="F50" s="61"/>
      <c r="G50" s="1" t="s">
        <v>4</v>
      </c>
      <c r="H50" s="96" t="s">
        <v>23</v>
      </c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8"/>
      <c r="U50" s="46"/>
      <c r="V50" s="61"/>
    </row>
    <row r="51" spans="2:22" ht="147.6" hidden="1" customHeight="1" x14ac:dyDescent="0.25">
      <c r="B51" s="99"/>
      <c r="C51" s="20"/>
      <c r="D51" s="61"/>
      <c r="E51" s="80"/>
      <c r="F51" s="61"/>
      <c r="G51" s="1" t="s">
        <v>38</v>
      </c>
      <c r="H51" s="2">
        <f>SUM(I51:Q51)</f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46"/>
      <c r="V51" s="61"/>
    </row>
    <row r="52" spans="2:22" ht="74.45" hidden="1" customHeight="1" x14ac:dyDescent="0.25">
      <c r="B52" s="100"/>
      <c r="C52" s="21"/>
      <c r="D52" s="62"/>
      <c r="E52" s="80"/>
      <c r="F52" s="62"/>
      <c r="G52" s="1" t="s">
        <v>37</v>
      </c>
      <c r="H52" s="96" t="s">
        <v>30</v>
      </c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8"/>
      <c r="U52" s="47"/>
      <c r="V52" s="62"/>
    </row>
    <row r="53" spans="2:22" ht="66" customHeight="1" x14ac:dyDescent="0.25">
      <c r="B53" s="81">
        <v>3</v>
      </c>
      <c r="C53" s="67" t="s">
        <v>28</v>
      </c>
      <c r="D53" s="67" t="s">
        <v>33</v>
      </c>
      <c r="E53" s="66" t="s">
        <v>21</v>
      </c>
      <c r="F53" s="67" t="s">
        <v>50</v>
      </c>
      <c r="G53" s="56" t="s">
        <v>24</v>
      </c>
      <c r="H53" s="57" t="s">
        <v>52</v>
      </c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9"/>
      <c r="V53" s="67" t="s">
        <v>14</v>
      </c>
    </row>
    <row r="54" spans="2:22" ht="69" customHeight="1" x14ac:dyDescent="0.25">
      <c r="B54" s="82"/>
      <c r="C54" s="84"/>
      <c r="D54" s="68"/>
      <c r="E54" s="66"/>
      <c r="F54" s="68"/>
      <c r="G54" s="56" t="s">
        <v>4</v>
      </c>
      <c r="H54" s="57" t="s">
        <v>23</v>
      </c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9"/>
      <c r="V54" s="68"/>
    </row>
    <row r="55" spans="2:22" ht="167.25" customHeight="1" x14ac:dyDescent="0.25">
      <c r="B55" s="82"/>
      <c r="C55" s="84"/>
      <c r="D55" s="68"/>
      <c r="E55" s="66"/>
      <c r="F55" s="68"/>
      <c r="G55" s="56" t="s">
        <v>38</v>
      </c>
      <c r="H55" s="54">
        <f>SUM(I55:U55)</f>
        <v>2322.2999999999997</v>
      </c>
      <c r="I55" s="55">
        <v>0</v>
      </c>
      <c r="J55" s="55">
        <v>500</v>
      </c>
      <c r="K55" s="55">
        <v>500</v>
      </c>
      <c r="L55" s="55">
        <v>500</v>
      </c>
      <c r="M55" s="55">
        <v>500</v>
      </c>
      <c r="N55" s="55">
        <v>50</v>
      </c>
      <c r="O55" s="55">
        <v>33</v>
      </c>
      <c r="P55" s="55">
        <f>4+34.8</f>
        <v>38.799999999999997</v>
      </c>
      <c r="Q55" s="55">
        <v>40.1</v>
      </c>
      <c r="R55" s="55">
        <v>40.1</v>
      </c>
      <c r="S55" s="55">
        <v>40.1</v>
      </c>
      <c r="T55" s="55">
        <v>40.1</v>
      </c>
      <c r="U55" s="52">
        <v>40.1</v>
      </c>
      <c r="V55" s="68"/>
    </row>
    <row r="56" spans="2:22" ht="77.45" customHeight="1" x14ac:dyDescent="0.25">
      <c r="B56" s="83"/>
      <c r="C56" s="85"/>
      <c r="D56" s="69"/>
      <c r="E56" s="66"/>
      <c r="F56" s="69"/>
      <c r="G56" s="56" t="s">
        <v>37</v>
      </c>
      <c r="H56" s="57" t="s">
        <v>30</v>
      </c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9"/>
      <c r="V56" s="69"/>
    </row>
    <row r="57" spans="2:22" ht="22.9" customHeight="1" x14ac:dyDescent="0.35"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3"/>
      <c r="S57" s="23"/>
      <c r="T57" s="23"/>
      <c r="U57" s="23"/>
      <c r="V57" s="24"/>
    </row>
    <row r="58" spans="2:22" ht="22.9" customHeight="1" x14ac:dyDescent="0.35"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4"/>
    </row>
    <row r="59" spans="2:22" ht="22.9" customHeight="1" x14ac:dyDescent="0.35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4"/>
    </row>
    <row r="60" spans="2:22" ht="22.9" customHeight="1" x14ac:dyDescent="0.35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4"/>
    </row>
    <row r="61" spans="2:22" ht="22.9" customHeight="1" x14ac:dyDescent="0.35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4"/>
    </row>
    <row r="62" spans="2:22" ht="22.9" customHeight="1" x14ac:dyDescent="0.35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4"/>
    </row>
    <row r="63" spans="2:22" ht="47.25" customHeight="1" x14ac:dyDescent="0.8">
      <c r="D63" s="38" t="s">
        <v>43</v>
      </c>
      <c r="E63" s="39"/>
      <c r="F63" s="39"/>
      <c r="G63" s="39"/>
      <c r="H63" s="39"/>
      <c r="I63" s="39"/>
      <c r="J63" s="39"/>
      <c r="K63" s="39"/>
      <c r="L63" s="39"/>
      <c r="M63" s="39"/>
      <c r="N63" s="40"/>
      <c r="O63" s="40"/>
      <c r="P63" s="40"/>
      <c r="Q63" s="40"/>
      <c r="R63" s="23"/>
      <c r="S63" s="23"/>
      <c r="T63" s="23"/>
      <c r="U63" s="23"/>
      <c r="V63" s="24"/>
    </row>
    <row r="64" spans="2:22" ht="27" x14ac:dyDescent="0.25">
      <c r="C64" s="25"/>
      <c r="D64" s="25"/>
      <c r="E64" s="25"/>
      <c r="F64" s="25"/>
      <c r="G64" s="26"/>
      <c r="H64" s="25"/>
      <c r="I64" s="25"/>
      <c r="J64" s="25"/>
      <c r="K64" s="25"/>
      <c r="L64" s="27"/>
      <c r="M64" s="23"/>
      <c r="N64" s="27"/>
      <c r="O64" s="27"/>
      <c r="P64" s="27"/>
      <c r="Q64" s="27"/>
      <c r="R64" s="27"/>
      <c r="S64" s="27"/>
      <c r="T64" s="27"/>
      <c r="U64" s="27"/>
      <c r="V64" s="28"/>
    </row>
    <row r="65" spans="2:22" s="32" customFormat="1" ht="42.6" customHeight="1" x14ac:dyDescent="0.6">
      <c r="B65" s="77"/>
      <c r="C65" s="77"/>
      <c r="D65" s="77"/>
      <c r="E65" s="77"/>
      <c r="F65" s="77"/>
      <c r="G65" s="29"/>
      <c r="H65" s="29"/>
      <c r="I65" s="78"/>
      <c r="J65" s="78"/>
      <c r="K65" s="78"/>
      <c r="L65" s="30"/>
      <c r="M65" s="29"/>
      <c r="N65" s="29"/>
      <c r="O65" s="29"/>
      <c r="P65" s="29"/>
      <c r="Q65" s="29"/>
      <c r="R65" s="29"/>
      <c r="S65" s="29"/>
      <c r="T65" s="29"/>
      <c r="U65" s="29"/>
      <c r="V65" s="31"/>
    </row>
    <row r="66" spans="2:22" ht="27" x14ac:dyDescent="0.35">
      <c r="B66" s="33"/>
      <c r="C66" s="34"/>
      <c r="D66" s="34"/>
      <c r="E66" s="34"/>
      <c r="F66" s="34"/>
      <c r="G66" s="23"/>
      <c r="H66" s="23"/>
      <c r="I66" s="23"/>
      <c r="J66" s="23"/>
      <c r="K66" s="35"/>
      <c r="L66" s="35"/>
      <c r="M66" s="23"/>
      <c r="N66" s="23"/>
      <c r="O66" s="23"/>
      <c r="P66" s="23"/>
      <c r="Q66" s="23"/>
      <c r="R66" s="23"/>
      <c r="S66" s="23"/>
      <c r="T66" s="23"/>
      <c r="U66" s="23"/>
      <c r="V66" s="24"/>
    </row>
    <row r="67" spans="2:22" ht="27" x14ac:dyDescent="0.35">
      <c r="B67" s="33"/>
      <c r="C67" s="34"/>
      <c r="D67" s="34"/>
      <c r="E67" s="34"/>
      <c r="F67" s="34"/>
      <c r="G67" s="23"/>
      <c r="H67" s="23"/>
      <c r="I67" s="23"/>
      <c r="J67" s="23"/>
      <c r="K67" s="35"/>
      <c r="L67" s="35"/>
      <c r="M67" s="23"/>
      <c r="N67" s="23"/>
      <c r="O67" s="23"/>
      <c r="P67" s="23"/>
      <c r="Q67" s="23"/>
      <c r="R67" s="23"/>
      <c r="S67" s="23"/>
      <c r="T67" s="23"/>
      <c r="U67" s="23"/>
      <c r="V67" s="24"/>
    </row>
    <row r="68" spans="2:22" ht="27" x14ac:dyDescent="0.35">
      <c r="B68" s="33"/>
      <c r="C68" s="34"/>
      <c r="D68" s="34"/>
      <c r="E68" s="34"/>
      <c r="F68" s="34"/>
      <c r="G68" s="23"/>
      <c r="H68" s="23"/>
      <c r="I68" s="23"/>
      <c r="J68" s="23"/>
      <c r="K68" s="35"/>
      <c r="L68" s="35"/>
      <c r="M68" s="23"/>
      <c r="N68" s="23"/>
      <c r="O68" s="23"/>
      <c r="P68" s="23"/>
      <c r="Q68" s="23"/>
      <c r="R68" s="23"/>
      <c r="S68" s="23"/>
      <c r="T68" s="23"/>
      <c r="U68" s="23"/>
      <c r="V68" s="24"/>
    </row>
    <row r="69" spans="2:22" ht="27" x14ac:dyDescent="0.35">
      <c r="B69" s="33"/>
      <c r="C69" s="34"/>
      <c r="D69" s="34"/>
      <c r="E69" s="34"/>
      <c r="F69" s="34"/>
      <c r="G69" s="23"/>
      <c r="H69" s="23"/>
      <c r="I69" s="23"/>
      <c r="J69" s="23"/>
      <c r="K69" s="35"/>
      <c r="L69" s="35"/>
      <c r="M69" s="23"/>
      <c r="N69" s="23"/>
      <c r="O69" s="23"/>
      <c r="P69" s="23"/>
      <c r="Q69" s="23"/>
      <c r="R69" s="23"/>
      <c r="S69" s="23"/>
      <c r="T69" s="23"/>
      <c r="U69" s="23"/>
      <c r="V69" s="24"/>
    </row>
    <row r="70" spans="2:22" ht="27" x14ac:dyDescent="0.35">
      <c r="B70" s="33"/>
      <c r="C70" s="34"/>
      <c r="D70" s="34"/>
      <c r="E70" s="34"/>
      <c r="F70" s="34"/>
      <c r="G70" s="23"/>
      <c r="H70" s="23"/>
      <c r="I70" s="23"/>
      <c r="J70" s="23"/>
      <c r="K70" s="35"/>
      <c r="L70" s="35"/>
      <c r="M70" s="23"/>
      <c r="N70" s="23"/>
      <c r="O70" s="23"/>
      <c r="P70" s="23"/>
      <c r="Q70" s="23"/>
      <c r="R70" s="23"/>
      <c r="S70" s="23"/>
      <c r="T70" s="23"/>
      <c r="U70" s="23"/>
      <c r="V70" s="24"/>
    </row>
    <row r="71" spans="2:22" ht="27" x14ac:dyDescent="0.35">
      <c r="B71" s="33"/>
      <c r="C71" s="34"/>
      <c r="D71" s="34"/>
      <c r="E71" s="34"/>
      <c r="F71" s="34"/>
      <c r="G71" s="23"/>
      <c r="H71" s="23"/>
      <c r="I71" s="23"/>
      <c r="J71" s="23"/>
      <c r="K71" s="35"/>
      <c r="L71" s="35"/>
      <c r="M71" s="23"/>
      <c r="N71" s="23"/>
      <c r="O71" s="23"/>
      <c r="P71" s="23"/>
      <c r="Q71" s="23"/>
      <c r="R71" s="23"/>
      <c r="S71" s="23"/>
      <c r="T71" s="23"/>
      <c r="U71" s="23"/>
      <c r="V71" s="24"/>
    </row>
    <row r="72" spans="2:22" ht="27" x14ac:dyDescent="0.35">
      <c r="B72" s="33"/>
      <c r="C72" s="34"/>
      <c r="D72" s="34"/>
      <c r="E72" s="34"/>
      <c r="F72" s="34"/>
      <c r="G72" s="23"/>
      <c r="H72" s="23"/>
      <c r="I72" s="23"/>
      <c r="J72" s="23"/>
      <c r="K72" s="35"/>
      <c r="L72" s="35"/>
      <c r="M72" s="23"/>
      <c r="N72" s="23"/>
      <c r="O72" s="23"/>
      <c r="P72" s="23"/>
      <c r="Q72" s="23"/>
      <c r="R72" s="23"/>
      <c r="S72" s="23"/>
      <c r="T72" s="23"/>
      <c r="U72" s="23"/>
      <c r="V72" s="24"/>
    </row>
    <row r="73" spans="2:22" ht="27" x14ac:dyDescent="0.35">
      <c r="B73" s="33"/>
      <c r="C73" s="34"/>
      <c r="D73" s="34"/>
      <c r="E73" s="34"/>
      <c r="F73" s="34"/>
      <c r="G73" s="23"/>
      <c r="H73" s="23"/>
      <c r="I73" s="23"/>
      <c r="J73" s="23"/>
      <c r="K73" s="35"/>
      <c r="L73" s="35"/>
      <c r="M73" s="23"/>
      <c r="N73" s="23"/>
      <c r="O73" s="23"/>
      <c r="P73" s="23"/>
      <c r="Q73" s="23"/>
      <c r="R73" s="23"/>
      <c r="S73" s="23"/>
      <c r="T73" s="23"/>
      <c r="U73" s="23"/>
      <c r="V73" s="24"/>
    </row>
    <row r="74" spans="2:22" ht="27" x14ac:dyDescent="0.35">
      <c r="B74" s="33"/>
      <c r="C74" s="34"/>
      <c r="D74" s="34"/>
      <c r="E74" s="34"/>
      <c r="F74" s="34"/>
      <c r="G74" s="23"/>
      <c r="H74" s="23"/>
      <c r="I74" s="23"/>
      <c r="J74" s="23"/>
      <c r="K74" s="35"/>
      <c r="L74" s="35"/>
      <c r="M74" s="23"/>
      <c r="N74" s="23"/>
      <c r="O74" s="23"/>
      <c r="P74" s="23"/>
      <c r="Q74" s="23"/>
      <c r="R74" s="23"/>
      <c r="S74" s="23"/>
      <c r="T74" s="23"/>
      <c r="U74" s="23"/>
      <c r="V74" s="24"/>
    </row>
    <row r="75" spans="2:22" ht="27" x14ac:dyDescent="0.35">
      <c r="B75" s="33"/>
      <c r="C75" s="34"/>
      <c r="D75" s="34"/>
      <c r="E75" s="34"/>
      <c r="F75" s="34"/>
      <c r="G75" s="23"/>
      <c r="H75" s="23"/>
      <c r="I75" s="23"/>
      <c r="J75" s="23"/>
      <c r="K75" s="35"/>
      <c r="L75" s="35"/>
      <c r="M75" s="23"/>
      <c r="N75" s="23"/>
      <c r="O75" s="23"/>
      <c r="P75" s="23"/>
      <c r="Q75" s="23"/>
      <c r="R75" s="23"/>
      <c r="S75" s="23"/>
      <c r="T75" s="23"/>
      <c r="U75" s="23"/>
      <c r="V75" s="24"/>
    </row>
    <row r="76" spans="2:22" ht="15.75" x14ac:dyDescent="0.25">
      <c r="C76" s="25"/>
      <c r="D76" s="25"/>
      <c r="E76" s="25"/>
      <c r="F76" s="25"/>
      <c r="G76" s="26"/>
      <c r="H76" s="25"/>
      <c r="I76" s="25"/>
      <c r="J76" s="25"/>
      <c r="K76" s="25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8"/>
    </row>
    <row r="77" spans="2:22" ht="15.75" x14ac:dyDescent="0.25">
      <c r="C77" s="25"/>
      <c r="D77" s="25"/>
      <c r="E77" s="25"/>
      <c r="F77" s="25"/>
      <c r="G77" s="26"/>
      <c r="H77" s="25"/>
      <c r="I77" s="25"/>
      <c r="J77" s="25"/>
      <c r="K77" s="25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8"/>
    </row>
    <row r="78" spans="2:22" ht="15.75" x14ac:dyDescent="0.25">
      <c r="C78" s="25"/>
      <c r="D78" s="25"/>
      <c r="E78" s="25"/>
      <c r="F78" s="25"/>
      <c r="G78" s="26"/>
      <c r="H78" s="25"/>
      <c r="I78" s="25"/>
      <c r="J78" s="25"/>
      <c r="K78" s="25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8"/>
    </row>
    <row r="79" spans="2:22" ht="15.75" x14ac:dyDescent="0.25">
      <c r="C79" s="25"/>
      <c r="D79" s="25"/>
      <c r="E79" s="25"/>
      <c r="F79" s="25"/>
      <c r="G79" s="26"/>
      <c r="H79" s="25"/>
      <c r="I79" s="25"/>
      <c r="J79" s="25"/>
      <c r="K79" s="25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8"/>
    </row>
    <row r="80" spans="2:22" ht="15.75" x14ac:dyDescent="0.25">
      <c r="C80" s="25"/>
      <c r="D80" s="25"/>
      <c r="E80" s="25"/>
      <c r="F80" s="25"/>
      <c r="G80" s="26"/>
      <c r="H80" s="25"/>
      <c r="I80" s="25"/>
      <c r="J80" s="25"/>
      <c r="K80" s="25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8"/>
    </row>
    <row r="81" spans="3:22" ht="15.75" x14ac:dyDescent="0.25">
      <c r="C81" s="25"/>
      <c r="D81" s="25"/>
      <c r="E81" s="25"/>
      <c r="F81" s="25"/>
      <c r="G81" s="26"/>
      <c r="H81" s="25"/>
      <c r="I81" s="25"/>
      <c r="J81" s="25"/>
      <c r="K81" s="25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8"/>
    </row>
    <row r="82" spans="3:22" ht="15.75" x14ac:dyDescent="0.25">
      <c r="C82" s="25"/>
      <c r="D82" s="25"/>
      <c r="E82" s="25"/>
      <c r="F82" s="25"/>
      <c r="G82" s="26"/>
      <c r="H82" s="25"/>
      <c r="I82" s="25"/>
      <c r="J82" s="25"/>
      <c r="K82" s="25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8"/>
    </row>
    <row r="83" spans="3:22" ht="15.75" x14ac:dyDescent="0.25">
      <c r="C83" s="25"/>
      <c r="D83" s="25"/>
      <c r="E83" s="25"/>
      <c r="F83" s="25"/>
      <c r="G83" s="26"/>
      <c r="H83" s="25"/>
      <c r="I83" s="25"/>
      <c r="J83" s="25"/>
      <c r="K83" s="25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8"/>
    </row>
    <row r="84" spans="3:22" ht="15.75" x14ac:dyDescent="0.25">
      <c r="C84" s="25"/>
      <c r="D84" s="25"/>
      <c r="E84" s="25"/>
      <c r="F84" s="25"/>
      <c r="G84" s="26"/>
      <c r="H84" s="25"/>
      <c r="I84" s="25"/>
      <c r="J84" s="25"/>
      <c r="K84" s="25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8"/>
    </row>
    <row r="85" spans="3:22" ht="15.75" x14ac:dyDescent="0.25">
      <c r="C85" s="25"/>
      <c r="D85" s="25"/>
      <c r="E85" s="25"/>
      <c r="F85" s="25"/>
      <c r="G85" s="26"/>
      <c r="H85" s="25"/>
      <c r="I85" s="25"/>
      <c r="J85" s="25"/>
      <c r="K85" s="25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8"/>
    </row>
    <row r="86" spans="3:22" ht="15.75" x14ac:dyDescent="0.25">
      <c r="C86" s="25"/>
      <c r="D86" s="25"/>
      <c r="E86" s="25"/>
      <c r="F86" s="25"/>
      <c r="G86" s="26"/>
      <c r="H86" s="25"/>
      <c r="I86" s="25"/>
      <c r="J86" s="25"/>
      <c r="K86" s="25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8"/>
    </row>
    <row r="87" spans="3:22" ht="15.75" x14ac:dyDescent="0.25">
      <c r="C87" s="25"/>
      <c r="D87" s="25"/>
      <c r="E87" s="25"/>
      <c r="F87" s="25"/>
      <c r="G87" s="26"/>
      <c r="H87" s="25"/>
      <c r="I87" s="25"/>
      <c r="J87" s="25"/>
      <c r="K87" s="25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8"/>
    </row>
    <row r="88" spans="3:22" ht="15.75" x14ac:dyDescent="0.25">
      <c r="C88" s="25"/>
      <c r="D88" s="25"/>
      <c r="E88" s="25"/>
      <c r="F88" s="25"/>
      <c r="G88" s="26"/>
      <c r="H88" s="25"/>
      <c r="I88" s="25"/>
      <c r="J88" s="25"/>
      <c r="K88" s="25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8"/>
    </row>
    <row r="89" spans="3:22" ht="15.75" x14ac:dyDescent="0.25">
      <c r="C89" s="25"/>
      <c r="D89" s="25"/>
      <c r="E89" s="25"/>
      <c r="F89" s="25"/>
      <c r="G89" s="26"/>
      <c r="H89" s="25"/>
      <c r="I89" s="25"/>
      <c r="J89" s="25"/>
      <c r="K89" s="25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8"/>
    </row>
    <row r="90" spans="3:22" ht="15.75" x14ac:dyDescent="0.25">
      <c r="C90" s="25"/>
      <c r="D90" s="25"/>
      <c r="E90" s="25"/>
      <c r="F90" s="25"/>
      <c r="G90" s="26"/>
      <c r="H90" s="25"/>
      <c r="I90" s="25"/>
      <c r="J90" s="25"/>
      <c r="K90" s="25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8"/>
    </row>
    <row r="91" spans="3:22" ht="15.75" x14ac:dyDescent="0.25">
      <c r="C91" s="25"/>
      <c r="D91" s="25"/>
      <c r="E91" s="25"/>
      <c r="F91" s="25"/>
      <c r="G91" s="26"/>
      <c r="H91" s="25"/>
      <c r="I91" s="25"/>
      <c r="J91" s="25"/>
      <c r="K91" s="25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8"/>
    </row>
    <row r="92" spans="3:22" ht="15.75" x14ac:dyDescent="0.25">
      <c r="C92" s="25"/>
      <c r="D92" s="25"/>
      <c r="E92" s="25"/>
      <c r="F92" s="25"/>
      <c r="G92" s="26"/>
      <c r="H92" s="25"/>
      <c r="I92" s="25"/>
      <c r="J92" s="25"/>
      <c r="K92" s="25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8"/>
    </row>
    <row r="93" spans="3:22" ht="15.75" x14ac:dyDescent="0.25">
      <c r="C93" s="25"/>
      <c r="D93" s="25"/>
      <c r="E93" s="25"/>
      <c r="F93" s="25"/>
      <c r="G93" s="26"/>
      <c r="H93" s="25"/>
      <c r="I93" s="25"/>
      <c r="J93" s="25"/>
      <c r="K93" s="25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8"/>
    </row>
    <row r="94" spans="3:22" ht="15.75" x14ac:dyDescent="0.25">
      <c r="C94" s="25"/>
      <c r="D94" s="25"/>
      <c r="E94" s="25"/>
      <c r="F94" s="25"/>
      <c r="G94" s="26"/>
      <c r="H94" s="25"/>
      <c r="I94" s="25"/>
      <c r="J94" s="25"/>
      <c r="K94" s="25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8"/>
    </row>
    <row r="95" spans="3:22" ht="15.75" x14ac:dyDescent="0.25">
      <c r="C95" s="25"/>
      <c r="D95" s="25"/>
      <c r="E95" s="25"/>
      <c r="F95" s="25"/>
      <c r="G95" s="26"/>
      <c r="H95" s="25"/>
      <c r="I95" s="25"/>
      <c r="J95" s="25"/>
      <c r="K95" s="25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8"/>
    </row>
    <row r="96" spans="3:22" ht="15.75" x14ac:dyDescent="0.25">
      <c r="C96" s="25"/>
      <c r="D96" s="25"/>
      <c r="E96" s="25"/>
      <c r="F96" s="25"/>
      <c r="G96" s="26"/>
      <c r="H96" s="25"/>
      <c r="I96" s="25"/>
      <c r="J96" s="25"/>
      <c r="K96" s="25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8"/>
    </row>
    <row r="97" spans="3:22" ht="15.75" x14ac:dyDescent="0.25">
      <c r="C97" s="25"/>
      <c r="D97" s="25"/>
      <c r="E97" s="25"/>
      <c r="F97" s="25"/>
      <c r="G97" s="26"/>
      <c r="H97" s="25"/>
      <c r="I97" s="25"/>
      <c r="J97" s="25"/>
      <c r="K97" s="25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8"/>
    </row>
  </sheetData>
  <mergeCells count="110">
    <mergeCell ref="B5:V5"/>
    <mergeCell ref="B4:V4"/>
    <mergeCell ref="H22:U22"/>
    <mergeCell ref="H26:U26"/>
    <mergeCell ref="H27:U27"/>
    <mergeCell ref="H29:U29"/>
    <mergeCell ref="H45:U45"/>
    <mergeCell ref="H46:U46"/>
    <mergeCell ref="H48:U48"/>
    <mergeCell ref="J7:J8"/>
    <mergeCell ref="L7:L8"/>
    <mergeCell ref="M7:M8"/>
    <mergeCell ref="O7:O8"/>
    <mergeCell ref="S7:S8"/>
    <mergeCell ref="E30:E33"/>
    <mergeCell ref="F30:F33"/>
    <mergeCell ref="F34:F37"/>
    <mergeCell ref="U7:U8"/>
    <mergeCell ref="H35:T35"/>
    <mergeCell ref="H34:T34"/>
    <mergeCell ref="B24:V24"/>
    <mergeCell ref="H53:U53"/>
    <mergeCell ref="H54:U54"/>
    <mergeCell ref="H11:U11"/>
    <mergeCell ref="H12:U12"/>
    <mergeCell ref="H14:U14"/>
    <mergeCell ref="H15:U15"/>
    <mergeCell ref="H16:U16"/>
    <mergeCell ref="H18:U18"/>
    <mergeCell ref="H19:U19"/>
    <mergeCell ref="B43:V43"/>
    <mergeCell ref="B45:B52"/>
    <mergeCell ref="V38:V41"/>
    <mergeCell ref="V45:V48"/>
    <mergeCell ref="H39:T39"/>
    <mergeCell ref="H41:T41"/>
    <mergeCell ref="H33:S33"/>
    <mergeCell ref="H37:S37"/>
    <mergeCell ref="H52:T52"/>
    <mergeCell ref="V34:V37"/>
    <mergeCell ref="H38:T38"/>
    <mergeCell ref="S3:V3"/>
    <mergeCell ref="S2:V2"/>
    <mergeCell ref="H30:T30"/>
    <mergeCell ref="H31:T31"/>
    <mergeCell ref="V6:V8"/>
    <mergeCell ref="V15:V18"/>
    <mergeCell ref="C11:C18"/>
    <mergeCell ref="V11:V14"/>
    <mergeCell ref="D6:D8"/>
    <mergeCell ref="E6:E8"/>
    <mergeCell ref="F6:F8"/>
    <mergeCell ref="G6:G8"/>
    <mergeCell ref="E11:E14"/>
    <mergeCell ref="F11:F14"/>
    <mergeCell ref="C6:C8"/>
    <mergeCell ref="F15:F18"/>
    <mergeCell ref="V19:V22"/>
    <mergeCell ref="H7:H8"/>
    <mergeCell ref="K7:K8"/>
    <mergeCell ref="N7:N8"/>
    <mergeCell ref="I7:I8"/>
    <mergeCell ref="D30:D33"/>
    <mergeCell ref="B65:F65"/>
    <mergeCell ref="I65:K65"/>
    <mergeCell ref="V26:V29"/>
    <mergeCell ref="D26:D29"/>
    <mergeCell ref="E49:E52"/>
    <mergeCell ref="F49:F52"/>
    <mergeCell ref="V30:V32"/>
    <mergeCell ref="D49:D52"/>
    <mergeCell ref="D34:D37"/>
    <mergeCell ref="E34:E37"/>
    <mergeCell ref="D38:D41"/>
    <mergeCell ref="D45:D48"/>
    <mergeCell ref="F38:F41"/>
    <mergeCell ref="E45:E48"/>
    <mergeCell ref="B53:B56"/>
    <mergeCell ref="C53:C56"/>
    <mergeCell ref="D53:D56"/>
    <mergeCell ref="E53:E56"/>
    <mergeCell ref="H49:T49"/>
    <mergeCell ref="H50:T50"/>
    <mergeCell ref="V53:V56"/>
    <mergeCell ref="V49:V52"/>
    <mergeCell ref="F53:F56"/>
    <mergeCell ref="H56:U56"/>
    <mergeCell ref="F26:F29"/>
    <mergeCell ref="B6:B8"/>
    <mergeCell ref="F45:F48"/>
    <mergeCell ref="D19:D22"/>
    <mergeCell ref="E19:E22"/>
    <mergeCell ref="F19:F22"/>
    <mergeCell ref="C19:C22"/>
    <mergeCell ref="B19:B22"/>
    <mergeCell ref="R7:R8"/>
    <mergeCell ref="E26:E29"/>
    <mergeCell ref="B23:V23"/>
    <mergeCell ref="B26:B41"/>
    <mergeCell ref="E38:E41"/>
    <mergeCell ref="P7:P8"/>
    <mergeCell ref="Q7:Q8"/>
    <mergeCell ref="B42:V42"/>
    <mergeCell ref="B11:B18"/>
    <mergeCell ref="D11:D14"/>
    <mergeCell ref="D15:D18"/>
    <mergeCell ref="E15:E18"/>
    <mergeCell ref="T7:T8"/>
    <mergeCell ref="H20:U20"/>
    <mergeCell ref="H6:U6"/>
  </mergeCells>
  <pageMargins left="0.31496062992125984" right="0.31496062992125984" top="0.59055118110236227" bottom="0.23622047244094491" header="0.27559055118110237" footer="0.23622047244094491"/>
  <pageSetup paperSize="9" scale="32" fitToHeight="0" orientation="landscape" r:id="rId1"/>
  <rowBreaks count="1" manualBreakCount="1">
    <brk id="6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2025-08-26T11:07:40Z</dcterms:modified>
</cp:coreProperties>
</file>