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630"/>
  </bookViews>
  <sheets>
    <sheet name="Лист1" sheetId="3" r:id="rId1"/>
  </sheets>
  <definedNames>
    <definedName name="_xlnm.Print_Titles" localSheetId="0">Лист1!$16:$16</definedName>
    <definedName name="_xlnm.Print_Area" localSheetId="0">Лист1!$A$1:$J$45</definedName>
  </definedNames>
  <calcPr calcId="162913"/>
</workbook>
</file>

<file path=xl/calcChain.xml><?xml version="1.0" encoding="utf-8"?>
<calcChain xmlns="http://schemas.openxmlformats.org/spreadsheetml/2006/main">
  <c r="I17" i="3" l="1"/>
  <c r="I20" i="3" s="1"/>
  <c r="J17" i="3"/>
  <c r="J20" i="3" s="1"/>
  <c r="H17" i="3"/>
  <c r="H20" i="3" s="1"/>
  <c r="H36" i="3" l="1"/>
  <c r="I33" i="3" l="1"/>
  <c r="I30" i="3"/>
  <c r="J30" i="3"/>
  <c r="J35" i="3" s="1"/>
  <c r="H30" i="3"/>
  <c r="G31" i="3"/>
  <c r="H33" i="3"/>
  <c r="H35" i="3" s="1"/>
  <c r="I21" i="3"/>
  <c r="J21" i="3"/>
  <c r="H21" i="3"/>
  <c r="G29" i="3"/>
  <c r="G21" i="3" s="1"/>
  <c r="G36" i="3" l="1"/>
  <c r="I35" i="3"/>
  <c r="G30" i="3"/>
  <c r="G19" i="3" l="1"/>
  <c r="G18" i="3" l="1"/>
  <c r="G38" i="3" l="1"/>
  <c r="I39" i="3"/>
  <c r="I40" i="3" s="1"/>
  <c r="J39" i="3"/>
  <c r="J40" i="3" s="1"/>
  <c r="J41" i="3" l="1"/>
  <c r="I41" i="3"/>
  <c r="H39" i="3"/>
  <c r="G39" i="3" l="1"/>
  <c r="G37" i="3"/>
  <c r="G33" i="3" l="1"/>
  <c r="G35" i="3" s="1"/>
  <c r="G20" i="3"/>
  <c r="H41" i="3"/>
  <c r="G17" i="3"/>
  <c r="H40" i="3"/>
  <c r="G40" i="3" s="1"/>
  <c r="G41" i="3" l="1"/>
</calcChain>
</file>

<file path=xl/sharedStrings.xml><?xml version="1.0" encoding="utf-8"?>
<sst xmlns="http://schemas.openxmlformats.org/spreadsheetml/2006/main" count="97" uniqueCount="73">
  <si>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</si>
  <si>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</si>
  <si>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</si>
  <si>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</si>
  <si>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</si>
  <si>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</si>
  <si>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</si>
  <si>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</si>
  <si>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</si>
  <si>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освітніх установ і закладів</t>
  </si>
  <si>
    <t>Джерела фінансування</t>
  </si>
  <si>
    <t>№ п/п</t>
  </si>
  <si>
    <t>Бюджет Криворізької міської територіальної громади</t>
  </si>
  <si>
    <t xml:space="preserve">у тому числі орієнтовний обсяг </t>
  </si>
  <si>
    <t xml:space="preserve">  Додаток 2</t>
  </si>
  <si>
    <t>Загальний обсяг фінансування, 
тис. грн</t>
  </si>
  <si>
    <t>Разом за Програмою, з них:</t>
  </si>
  <si>
    <t>Бюджет Криворізької міської територіальної громади та інші кошти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</si>
  <si>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</si>
  <si>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роки</t>
  </si>
  <si>
    <t>Строк виконаня, роки</t>
  </si>
  <si>
    <t>відділ з питань державного архітектурно-будівельного контролю виконкому Криворізької міської ради</t>
  </si>
  <si>
    <t>Програма капітального будівництва об’єктів 
інфраструктури м. Кривого Рогу на 2019–2027 роки</t>
  </si>
  <si>
    <t>2025-
2027</t>
  </si>
  <si>
    <t>2025 рік</t>
  </si>
  <si>
    <t>2026 рік</t>
  </si>
  <si>
    <t>2027 рік</t>
  </si>
  <si>
    <t>Нове будівництво та реконструкція дошкільних, позашкільних і загальноосвітніх навчальних закладів</t>
  </si>
  <si>
    <t>Об'єкти будівництва медичних установ та закладів</t>
  </si>
  <si>
    <t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</t>
  </si>
  <si>
    <t>бюджет Криворізької міської територіальної громади</t>
  </si>
  <si>
    <t>Об'єкти житлового фонду, пошкоджені внаслідок збройної агресії Російської Федерації</t>
  </si>
  <si>
    <t>заходів і завдань Програми на 2025–2027 роки</t>
  </si>
  <si>
    <t xml:space="preserve">Нове будівництво зовнішніх інженерних мереж індустріального парку «Кривбас» на вул. Фабричній у м. Кривому Розі Дніпропетровської обл.
</t>
  </si>
  <si>
    <t xml:space="preserve">Комунальне підприємство «Інститут розвитку міста Кривого Рогу» Криворізької міської ради  </t>
  </si>
  <si>
    <t>Керуюча справами виконкому                                                     Олена ШОВГЕЛЯ</t>
  </si>
  <si>
    <t>Загальний обсяг фінансування заходу з них за виконавцем:</t>
  </si>
  <si>
    <t>1.1. Нове будівництво, реконструкція та капіталь-ний ремонт об’єктів житлово-комунального призначення</t>
  </si>
  <si>
    <t>Додаток 3</t>
  </si>
  <si>
    <t>до рішення виконкому міської ради</t>
  </si>
  <si>
    <t>200,000*</t>
  </si>
  <si>
    <t>15 000,000*</t>
  </si>
  <si>
    <t>480,000*</t>
  </si>
  <si>
    <t>540,00*</t>
  </si>
  <si>
    <t>1 000,00*</t>
  </si>
  <si>
    <t>69 000,00*</t>
  </si>
  <si>
    <t>600,000*</t>
  </si>
  <si>
    <t>28 000,00*</t>
  </si>
  <si>
    <t>62 100,00*</t>
  </si>
  <si>
    <t>90 700,00*</t>
  </si>
  <si>
    <t>3.2 Капітальний ремонт лікувальних закладів</t>
  </si>
  <si>
    <t>3.3. Капітальний ремонт споруд цивільного захисту населення (сховища)</t>
  </si>
  <si>
    <t>3.1. Нове будівництво та реконструкція лікувальних закладів</t>
  </si>
  <si>
    <t>1 300,00*</t>
  </si>
  <si>
    <t>30 700,000*</t>
  </si>
  <si>
    <t>32 000,000*</t>
  </si>
  <si>
    <t>5</t>
  </si>
  <si>
    <t>Капітальний ремонт об'єктів житлового фонду, пошкоджених унаслідок збройної агресії Російської Федерації</t>
  </si>
  <si>
    <t>5.1 Інші заходи, пов'язані із супроводом реалізації інвестиційних проєктів</t>
  </si>
  <si>
    <t>5.2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</si>
  <si>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
шосе, 18, м. Кривий Ріг, Дніпропетровська обл.</t>
  </si>
  <si>
    <t>Нове будівництво протирадіаційного укриття на території Криворізької гімназії №129 Криворізької міської ради за адресою: вул. Гімназична,39, 
м. Кривий Ріг, Дніпропетровська обл.</t>
  </si>
  <si>
    <t>Нове будівництво протирадіаційного укриття на території Криворізької гімназії №111 Криворізької міської ради за адресою: вул. Джона Маккей-
на, 10-А, м. Кривий Ріг, Дніпропетровська обл.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</si>
  <si>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обл.**</t>
  </si>
  <si>
    <t>70 000,000*</t>
  </si>
  <si>
    <t>управління капітального будівництва виконкому Криворізької міської ради</t>
  </si>
  <si>
    <t>Нове будівництво протирадіаційного укриття на території Криворізької гімназії №91 Криворізької міської ради за адресою: вул. Генерала Радієвсько-
го, 48, м. Кривий Ріг, Дніпропетровська обл.</t>
  </si>
  <si>
    <t xml:space="preserve">Реконструкція частини приміщень харчового блоку під рентгенвідділення Комунального підприємства «Криворізька міська лікарня №1» Криворізької міської ради за адресою: площа Визволення, 11, 
м. Кривий Ріг, Дніпропетровська обл.**
</t>
  </si>
  <si>
    <t xml:space="preserve">Реконструкція захисної споруди цивільного захисту №13921 та окремих приміщень під хірургічне та реанімаційне відділення Комунального некомерцій-
ного підприємства «Криворізький міський клінічний пологовий будинок» Криворізької міської ради за адресою: площа Визволення, 11,  м. Кривий Ріг, Дніпропетровської області, 50000**
</t>
  </si>
  <si>
    <t xml:space="preserve"> *  Орієнтовні обсяги фінансування  здійснюються  в межах  ресурсу, передбаченого в  Програмі розвитку системи цивільного захисту в м. Кривому Розі на  2016-2027 роки, затвердженій  рішенням міської ради від 24.12.2015 №60, зі змінами.</t>
  </si>
  <si>
    <t>Нове будівництво протирадіаційного укриття на території Криворізької гімназії №90 Криворізької міської ради за адресою: вул. Романа Рибалка, 1а, 
м. Кривий Ріг, Дніпропетровська обл.</t>
  </si>
  <si>
    <t xml:space="preserve">** Відповідно до Розпорядження голови Дніпропетровської обласної державної адміністрації від 26 липня 2024 року №Р-314/0/3-24 «Про перейменування об'єктів топонімії населених пунктів Дніпропетровської області»  вул. Милашенкова перейменовано на вул. Вартових Неба, пл. Визволення на – пл. Захисників України.     
</t>
  </si>
  <si>
    <t>29.11.2024 №3256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</si>
</sst>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_-* #,##0.00\ _г_р_н_._-;\-* #,##0.00\ _г_р_н_._-;_-* &quot;-&quot;??\ _г_р_н_._-;_-@_-"/>
    <numFmt numFmtId="166" formatCode="#,##0.0"/>
  </numFmts>
  <fonts count="29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0"/>
      <name val="Times New Roman"/>
      <family val="1"/>
      <charset val="204"/>
    </font>
    <font>
      <i/>
      <sz val="24"/>
      <color theme="0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3" fontId="9" fillId="0" borderId="1">
      <alignment horizontal="center" vertical="top" wrapText="1"/>
    </xf>
    <xf numFmtId="166" fontId="3" fillId="0" borderId="1">
      <alignment horizontal="center" vertical="top" wrapText="1"/>
    </xf>
    <xf numFmtId="165" fontId="8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0" fillId="0" borderId="0" xfId="0" applyFont="1" applyFill="1"/>
    <xf numFmtId="164" fontId="0" fillId="0" borderId="0" xfId="0" applyNumberFormat="1"/>
    <xf numFmtId="0" fontId="5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0" fontId="13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top" wrapText="1"/>
    </xf>
    <xf numFmtId="164" fontId="14" fillId="2" borderId="1" xfId="0" applyNumberFormat="1" applyFont="1" applyFill="1" applyBorder="1" applyAlignment="1">
      <alignment horizontal="center" vertical="top" wrapText="1"/>
    </xf>
    <xf numFmtId="164" fontId="14" fillId="2" borderId="6" xfId="0" applyNumberFormat="1" applyFont="1" applyFill="1" applyBorder="1" applyAlignment="1">
      <alignment horizontal="center" vertical="top" wrapText="1"/>
    </xf>
    <xf numFmtId="164" fontId="13" fillId="2" borderId="3" xfId="0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left" vertical="top" wrapText="1"/>
    </xf>
    <xf numFmtId="164" fontId="13" fillId="2" borderId="10" xfId="0" applyNumberFormat="1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vertical="top" wrapText="1"/>
    </xf>
    <xf numFmtId="49" fontId="14" fillId="2" borderId="3" xfId="0" applyNumberFormat="1" applyFont="1" applyFill="1" applyBorder="1" applyAlignment="1">
      <alignment vertical="top" wrapText="1"/>
    </xf>
    <xf numFmtId="164" fontId="13" fillId="2" borderId="11" xfId="0" applyNumberFormat="1" applyFont="1" applyFill="1" applyBorder="1" applyAlignment="1">
      <alignment horizontal="center" vertical="top" wrapText="1"/>
    </xf>
    <xf numFmtId="49" fontId="14" fillId="2" borderId="4" xfId="0" applyNumberFormat="1" applyFont="1" applyFill="1" applyBorder="1" applyAlignment="1">
      <alignment vertical="top" wrapText="1"/>
    </xf>
    <xf numFmtId="0" fontId="16" fillId="2" borderId="8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14" fillId="2" borderId="8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164" fontId="14" fillId="2" borderId="13" xfId="0" applyNumberFormat="1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vertical="top" wrapText="1"/>
    </xf>
    <xf numFmtId="49" fontId="14" fillId="2" borderId="7" xfId="0" applyNumberFormat="1" applyFont="1" applyFill="1" applyBorder="1" applyAlignment="1">
      <alignment vertical="top" wrapText="1"/>
    </xf>
    <xf numFmtId="164" fontId="10" fillId="2" borderId="4" xfId="0" applyNumberFormat="1" applyFont="1" applyFill="1" applyBorder="1" applyAlignment="1">
      <alignment horizontal="center"/>
    </xf>
    <xf numFmtId="0" fontId="18" fillId="0" borderId="0" xfId="0" applyFont="1" applyFill="1"/>
    <xf numFmtId="0" fontId="20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23" fillId="0" borderId="0" xfId="0" applyFont="1" applyFill="1" applyAlignment="1">
      <alignment horizontal="left"/>
    </xf>
    <xf numFmtId="0" fontId="11" fillId="0" borderId="3" xfId="0" applyFont="1" applyBorder="1"/>
    <xf numFmtId="0" fontId="14" fillId="2" borderId="9" xfId="0" applyFont="1" applyFill="1" applyBorder="1" applyAlignment="1">
      <alignment horizontal="left" vertical="top" wrapText="1"/>
    </xf>
    <xf numFmtId="164" fontId="14" fillId="2" borderId="3" xfId="0" applyNumberFormat="1" applyFont="1" applyFill="1" applyBorder="1" applyAlignment="1">
      <alignment horizontal="center" vertical="top" wrapText="1"/>
    </xf>
    <xf numFmtId="49" fontId="14" fillId="2" borderId="2" xfId="0" applyNumberFormat="1" applyFont="1" applyFill="1" applyBorder="1" applyAlignment="1">
      <alignment vertical="top" wrapText="1"/>
    </xf>
    <xf numFmtId="0" fontId="13" fillId="2" borderId="4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49" fontId="14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0" fillId="0" borderId="8" xfId="0" applyBorder="1"/>
    <xf numFmtId="0" fontId="1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164" fontId="13" fillId="2" borderId="1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3" fillId="2" borderId="10" xfId="0" applyNumberFormat="1" applyFont="1" applyFill="1" applyBorder="1" applyAlignment="1">
      <alignment horizontal="center" vertical="top" wrapText="1"/>
    </xf>
    <xf numFmtId="0" fontId="13" fillId="2" borderId="1" xfId="0" applyNumberFormat="1" applyFont="1" applyFill="1" applyBorder="1" applyAlignment="1">
      <alignment horizontal="center" vertical="top" wrapText="1"/>
    </xf>
    <xf numFmtId="2" fontId="13" fillId="2" borderId="1" xfId="0" applyNumberFormat="1" applyFont="1" applyFill="1" applyBorder="1" applyAlignment="1">
      <alignment horizontal="center" vertical="top" wrapText="1"/>
    </xf>
    <xf numFmtId="2" fontId="13" fillId="2" borderId="4" xfId="0" applyNumberFormat="1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left" vertical="top" wrapText="1"/>
    </xf>
    <xf numFmtId="0" fontId="13" fillId="2" borderId="6" xfId="0" applyNumberFormat="1" applyFont="1" applyFill="1" applyBorder="1" applyAlignment="1">
      <alignment horizontal="center" vertical="top" wrapText="1"/>
    </xf>
    <xf numFmtId="0" fontId="16" fillId="2" borderId="15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14" xfId="0" applyFont="1" applyFill="1" applyBorder="1" applyAlignment="1">
      <alignment vertical="top" wrapText="1"/>
    </xf>
    <xf numFmtId="0" fontId="14" fillId="2" borderId="6" xfId="0" applyNumberFormat="1" applyFont="1" applyFill="1" applyBorder="1" applyAlignment="1">
      <alignment horizontal="center" vertical="top" wrapText="1"/>
    </xf>
    <xf numFmtId="4" fontId="14" fillId="2" borderId="6" xfId="0" applyNumberFormat="1" applyFont="1" applyFill="1" applyBorder="1" applyAlignment="1">
      <alignment horizontal="center" vertical="top" wrapText="1"/>
    </xf>
    <xf numFmtId="0" fontId="0" fillId="0" borderId="3" xfId="0" applyBorder="1"/>
    <xf numFmtId="0" fontId="14" fillId="2" borderId="9" xfId="0" applyFont="1" applyFill="1" applyBorder="1" applyAlignment="1">
      <alignment vertical="top" wrapText="1"/>
    </xf>
    <xf numFmtId="0" fontId="7" fillId="2" borderId="15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wrapText="1"/>
    </xf>
    <xf numFmtId="164" fontId="13" fillId="2" borderId="15" xfId="0" applyNumberFormat="1" applyFont="1" applyFill="1" applyBorder="1" applyAlignment="1">
      <alignment horizontal="center" vertical="top" wrapText="1"/>
    </xf>
    <xf numFmtId="49" fontId="14" fillId="2" borderId="15" xfId="0" applyNumberFormat="1" applyFont="1" applyFill="1" applyBorder="1" applyAlignment="1">
      <alignment vertical="top" wrapText="1"/>
    </xf>
    <xf numFmtId="0" fontId="13" fillId="2" borderId="4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vertical="top" wrapText="1"/>
    </xf>
    <xf numFmtId="0" fontId="13" fillId="2" borderId="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164" fontId="26" fillId="0" borderId="0" xfId="0" applyNumberFormat="1" applyFont="1"/>
    <xf numFmtId="4" fontId="11" fillId="0" borderId="0" xfId="0" applyNumberFormat="1" applyFont="1"/>
    <xf numFmtId="0" fontId="27" fillId="0" borderId="0" xfId="0" applyFont="1"/>
    <xf numFmtId="0" fontId="14" fillId="2" borderId="4" xfId="0" applyFont="1" applyFill="1" applyBorder="1" applyAlignment="1">
      <alignment horizontal="center" vertical="top" wrapText="1"/>
    </xf>
    <xf numFmtId="164" fontId="13" fillId="2" borderId="0" xfId="0" applyNumberFormat="1" applyFont="1" applyFill="1" applyBorder="1" applyAlignment="1">
      <alignment horizontal="center" vertical="top" wrapText="1"/>
    </xf>
    <xf numFmtId="4" fontId="13" fillId="2" borderId="1" xfId="0" applyNumberFormat="1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164" fontId="28" fillId="0" borderId="0" xfId="0" applyNumberFormat="1" applyFont="1"/>
    <xf numFmtId="2" fontId="13" fillId="2" borderId="10" xfId="0" applyNumberFormat="1" applyFont="1" applyFill="1" applyBorder="1" applyAlignment="1">
      <alignment horizontal="center" vertical="top" wrapText="1"/>
    </xf>
    <xf numFmtId="164" fontId="13" fillId="2" borderId="6" xfId="0" applyNumberFormat="1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17" fillId="2" borderId="11" xfId="0" applyFont="1" applyFill="1" applyBorder="1" applyAlignment="1">
      <alignment horizontal="left" vertical="top" wrapText="1"/>
    </xf>
    <xf numFmtId="0" fontId="17" fillId="2" borderId="8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0" fontId="10" fillId="2" borderId="5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center" vertical="center" wrapText="1"/>
    </xf>
    <xf numFmtId="0" fontId="12" fillId="2" borderId="3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/>
    </xf>
    <xf numFmtId="0" fontId="12" fillId="2" borderId="3" xfId="0" applyFont="1" applyFill="1" applyBorder="1" applyAlignment="1">
      <alignment vertical="top"/>
    </xf>
    <xf numFmtId="164" fontId="28" fillId="0" borderId="0" xfId="0" applyNumberFormat="1" applyFont="1" applyAlignment="1">
      <alignment horizontal="center"/>
    </xf>
    <xf numFmtId="0" fontId="24" fillId="0" borderId="0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7" fillId="2" borderId="5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25" fillId="0" borderId="0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tabSelected="1" view="pageBreakPreview" topLeftCell="A3" zoomScaleNormal="100" zoomScaleSheetLayoutView="100" workbookViewId="0">
      <selection activeCell="G5" sqref="G5:J5"/>
    </sheetView>
  </sheetViews>
  <sheetFormatPr defaultRowHeight="15" x14ac:dyDescent="0.25"/>
  <cols>
    <col min="1" max="1" width="3.5703125" customWidth="1"/>
    <col min="2" max="2" width="29.42578125" customWidth="1"/>
    <col min="3" max="3" width="48.8554687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4.28515625" customWidth="1"/>
    <col min="9" max="9" width="13.85546875" customWidth="1"/>
    <col min="10" max="10" width="15.42578125" customWidth="1"/>
    <col min="12" max="12" width="11" bestFit="1" customWidth="1"/>
    <col min="13" max="13" width="31.140625" customWidth="1"/>
    <col min="14" max="14" width="16.7109375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7"/>
      <c r="D1" s="7"/>
      <c r="E1" s="7"/>
      <c r="F1" s="7"/>
      <c r="G1" s="3"/>
      <c r="H1" s="2"/>
      <c r="I1" s="113" t="s">
        <v>14</v>
      </c>
      <c r="J1" s="113"/>
    </row>
    <row r="2" spans="1:10" ht="15.75" hidden="1" x14ac:dyDescent="0.25">
      <c r="A2" s="1"/>
      <c r="B2" s="1"/>
      <c r="C2" s="7"/>
      <c r="D2" s="7"/>
      <c r="E2" s="7"/>
      <c r="F2" s="7"/>
      <c r="G2" s="3"/>
      <c r="H2" s="2"/>
      <c r="I2" s="6"/>
      <c r="J2" s="6"/>
    </row>
    <row r="3" spans="1:10" ht="15.75" x14ac:dyDescent="0.25">
      <c r="A3" s="1"/>
      <c r="B3" s="1"/>
      <c r="C3" s="7"/>
      <c r="D3" s="7"/>
      <c r="E3" s="7"/>
      <c r="F3" s="7"/>
      <c r="G3" s="106" t="s">
        <v>38</v>
      </c>
      <c r="H3" s="106"/>
      <c r="I3" s="106"/>
      <c r="J3" s="106"/>
    </row>
    <row r="4" spans="1:10" ht="15.75" customHeight="1" x14ac:dyDescent="0.25">
      <c r="A4" s="1"/>
      <c r="B4" s="1"/>
      <c r="C4" s="7"/>
      <c r="D4" s="7"/>
      <c r="E4" s="7"/>
      <c r="F4" s="7"/>
      <c r="G4" s="106" t="s">
        <v>39</v>
      </c>
      <c r="H4" s="106"/>
      <c r="I4" s="106"/>
      <c r="J4" s="106"/>
    </row>
    <row r="5" spans="1:10" ht="15.75" customHeight="1" x14ac:dyDescent="0.25">
      <c r="A5" s="1"/>
      <c r="B5" s="1"/>
      <c r="C5" s="7"/>
      <c r="D5" s="7"/>
      <c r="E5" s="7"/>
      <c r="F5" s="7"/>
      <c r="G5" s="107" t="s">
        <v>72</v>
      </c>
      <c r="H5" s="107"/>
      <c r="I5" s="107"/>
      <c r="J5" s="107"/>
    </row>
    <row r="6" spans="1:10" ht="15.75" x14ac:dyDescent="0.25">
      <c r="A6" s="1"/>
      <c r="B6" s="1"/>
      <c r="C6" s="7"/>
      <c r="D6" s="7"/>
      <c r="E6" s="7"/>
      <c r="F6" s="7"/>
      <c r="G6" s="12"/>
      <c r="H6" s="12"/>
      <c r="I6" s="12"/>
      <c r="J6" s="12"/>
    </row>
    <row r="7" spans="1:10" ht="15.75" x14ac:dyDescent="0.25">
      <c r="A7" s="1"/>
      <c r="B7" s="1"/>
      <c r="C7" s="7"/>
      <c r="D7" s="7"/>
      <c r="E7" s="7"/>
      <c r="F7" s="7"/>
      <c r="G7" s="10" t="s">
        <v>19</v>
      </c>
      <c r="H7" s="10"/>
      <c r="I7" s="11"/>
      <c r="J7" s="11"/>
    </row>
    <row r="8" spans="1:10" ht="59.25" customHeight="1" x14ac:dyDescent="0.5">
      <c r="A8" s="47"/>
      <c r="B8" s="47"/>
      <c r="C8" s="121" t="s">
        <v>22</v>
      </c>
      <c r="D8" s="121"/>
      <c r="E8" s="121"/>
      <c r="F8" s="121"/>
      <c r="G8" s="121"/>
      <c r="H8" s="121"/>
      <c r="I8" s="48"/>
      <c r="J8" s="49"/>
    </row>
    <row r="9" spans="1:10" ht="10.5" customHeight="1" x14ac:dyDescent="0.5">
      <c r="A9" s="47"/>
      <c r="B9" s="47"/>
      <c r="C9" s="50"/>
      <c r="D9" s="51"/>
      <c r="E9" s="51"/>
      <c r="F9" s="51"/>
      <c r="G9" s="51"/>
      <c r="H9" s="51"/>
      <c r="I9" s="52"/>
      <c r="J9" s="52"/>
    </row>
    <row r="10" spans="1:10" ht="23.25" customHeight="1" x14ac:dyDescent="0.25">
      <c r="A10" s="121" t="s">
        <v>0</v>
      </c>
      <c r="B10" s="121"/>
      <c r="C10" s="121"/>
      <c r="D10" s="121"/>
      <c r="E10" s="121"/>
      <c r="F10" s="121"/>
      <c r="G10" s="121"/>
      <c r="H10" s="121"/>
      <c r="I10" s="121"/>
      <c r="J10" s="121"/>
    </row>
    <row r="11" spans="1:10" ht="32.25" customHeight="1" x14ac:dyDescent="0.25">
      <c r="A11" s="121" t="s">
        <v>32</v>
      </c>
      <c r="B11" s="121"/>
      <c r="C11" s="121"/>
      <c r="D11" s="121"/>
      <c r="E11" s="121"/>
      <c r="F11" s="121"/>
      <c r="G11" s="121"/>
      <c r="H11" s="121"/>
      <c r="I11" s="121"/>
      <c r="J11" s="121"/>
    </row>
    <row r="12" spans="1:10" ht="10.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</row>
    <row r="13" spans="1:10" ht="15.75" x14ac:dyDescent="0.25">
      <c r="A13" s="114" t="s">
        <v>11</v>
      </c>
      <c r="B13" s="114" t="s">
        <v>4</v>
      </c>
      <c r="C13" s="114" t="s">
        <v>8</v>
      </c>
      <c r="D13" s="114" t="s">
        <v>20</v>
      </c>
      <c r="E13" s="114" t="s">
        <v>5</v>
      </c>
      <c r="F13" s="114" t="s">
        <v>10</v>
      </c>
      <c r="G13" s="114" t="s">
        <v>15</v>
      </c>
      <c r="H13" s="118" t="s">
        <v>13</v>
      </c>
      <c r="I13" s="119"/>
      <c r="J13" s="120"/>
    </row>
    <row r="14" spans="1:10" ht="15" customHeight="1" x14ac:dyDescent="0.25">
      <c r="A14" s="122"/>
      <c r="B14" s="122"/>
      <c r="C14" s="124"/>
      <c r="D14" s="115"/>
      <c r="E14" s="115"/>
      <c r="F14" s="115"/>
      <c r="G14" s="115"/>
      <c r="H14" s="114" t="s">
        <v>24</v>
      </c>
      <c r="I14" s="114" t="s">
        <v>25</v>
      </c>
      <c r="J14" s="114" t="s">
        <v>26</v>
      </c>
    </row>
    <row r="15" spans="1:10" ht="48" customHeight="1" x14ac:dyDescent="0.25">
      <c r="A15" s="117"/>
      <c r="B15" s="123"/>
      <c r="C15" s="123"/>
      <c r="D15" s="116"/>
      <c r="E15" s="116"/>
      <c r="F15" s="116"/>
      <c r="G15" s="117"/>
      <c r="H15" s="116"/>
      <c r="I15" s="116"/>
      <c r="J15" s="116" t="s">
        <v>7</v>
      </c>
    </row>
    <row r="16" spans="1:10" ht="15" customHeight="1" x14ac:dyDescent="0.25">
      <c r="A16" s="13">
        <v>1</v>
      </c>
      <c r="B16" s="14">
        <v>2</v>
      </c>
      <c r="C16" s="14">
        <v>3</v>
      </c>
      <c r="D16" s="15">
        <v>4</v>
      </c>
      <c r="E16" s="15">
        <v>5</v>
      </c>
      <c r="F16" s="15">
        <v>6</v>
      </c>
      <c r="G16" s="13">
        <v>7</v>
      </c>
      <c r="H16" s="15">
        <v>8</v>
      </c>
      <c r="I16" s="15">
        <v>9</v>
      </c>
      <c r="J16" s="15">
        <v>10</v>
      </c>
    </row>
    <row r="17" spans="1:17" ht="50.25" customHeight="1" x14ac:dyDescent="0.25">
      <c r="A17" s="58">
        <v>1</v>
      </c>
      <c r="B17" s="58" t="s">
        <v>3</v>
      </c>
      <c r="C17" s="16" t="s">
        <v>37</v>
      </c>
      <c r="D17" s="66" t="s">
        <v>23</v>
      </c>
      <c r="E17" s="29" t="s">
        <v>36</v>
      </c>
      <c r="F17" s="98" t="s">
        <v>17</v>
      </c>
      <c r="G17" s="18">
        <f>H17+I17+J17</f>
        <v>12000</v>
      </c>
      <c r="H17" s="18">
        <f>H18+H19</f>
        <v>12000</v>
      </c>
      <c r="I17" s="18">
        <f t="shared" ref="I17:J17" si="0">I18+I19</f>
        <v>0</v>
      </c>
      <c r="J17" s="18">
        <f t="shared" si="0"/>
        <v>0</v>
      </c>
    </row>
    <row r="18" spans="1:17" ht="208.5" customHeight="1" x14ac:dyDescent="0.25">
      <c r="A18" s="25"/>
      <c r="B18" s="53"/>
      <c r="C18" s="28" t="s">
        <v>29</v>
      </c>
      <c r="D18" s="30"/>
      <c r="E18" s="35" t="s">
        <v>65</v>
      </c>
      <c r="F18" s="99"/>
      <c r="G18" s="67">
        <f t="shared" ref="G18:G19" si="1">H18+I18+J18</f>
        <v>10800</v>
      </c>
      <c r="H18" s="96">
        <v>10800</v>
      </c>
      <c r="I18" s="26">
        <v>0</v>
      </c>
      <c r="J18" s="19">
        <v>0</v>
      </c>
    </row>
    <row r="19" spans="1:17" ht="72" customHeight="1" x14ac:dyDescent="0.25">
      <c r="A19" s="25"/>
      <c r="B19" s="53"/>
      <c r="C19" s="75" t="s">
        <v>33</v>
      </c>
      <c r="D19" s="76"/>
      <c r="E19" s="100" t="s">
        <v>34</v>
      </c>
      <c r="F19" s="99"/>
      <c r="G19" s="67">
        <f t="shared" si="1"/>
        <v>1200</v>
      </c>
      <c r="H19" s="23">
        <v>1200</v>
      </c>
      <c r="I19" s="23">
        <v>0</v>
      </c>
      <c r="J19" s="23">
        <v>0</v>
      </c>
    </row>
    <row r="20" spans="1:17" ht="15.75" x14ac:dyDescent="0.25">
      <c r="A20" s="56"/>
      <c r="B20" s="112" t="s">
        <v>2</v>
      </c>
      <c r="C20" s="109"/>
      <c r="D20" s="83"/>
      <c r="E20" s="77"/>
      <c r="F20" s="31"/>
      <c r="G20" s="18">
        <f>H20+I20+J20</f>
        <v>12000</v>
      </c>
      <c r="H20" s="17">
        <f>H17</f>
        <v>12000</v>
      </c>
      <c r="I20" s="17">
        <f t="shared" ref="I20:J20" si="2">I17</f>
        <v>0</v>
      </c>
      <c r="J20" s="17">
        <f t="shared" si="2"/>
        <v>0</v>
      </c>
    </row>
    <row r="21" spans="1:17" ht="54" customHeight="1" x14ac:dyDescent="0.25">
      <c r="A21" s="88">
        <v>2</v>
      </c>
      <c r="B21" s="89" t="s">
        <v>9</v>
      </c>
      <c r="C21" s="32" t="s">
        <v>27</v>
      </c>
      <c r="D21" s="90" t="s">
        <v>23</v>
      </c>
      <c r="E21" s="34" t="s">
        <v>6</v>
      </c>
      <c r="F21" s="34" t="s">
        <v>12</v>
      </c>
      <c r="G21" s="18">
        <f>G29</f>
        <v>0</v>
      </c>
      <c r="H21" s="17">
        <f>H29</f>
        <v>0</v>
      </c>
      <c r="I21" s="17">
        <f t="shared" ref="I21:J21" si="3">I29</f>
        <v>0</v>
      </c>
      <c r="J21" s="17">
        <f t="shared" si="3"/>
        <v>0</v>
      </c>
    </row>
    <row r="22" spans="1:17" ht="73.5" customHeight="1" x14ac:dyDescent="0.25">
      <c r="A22" s="24"/>
      <c r="B22" s="82"/>
      <c r="C22" s="68" t="s">
        <v>70</v>
      </c>
      <c r="D22" s="38"/>
      <c r="E22" s="35"/>
      <c r="F22" s="35"/>
      <c r="G22" s="87" t="s">
        <v>42</v>
      </c>
      <c r="H22" s="87" t="s">
        <v>42</v>
      </c>
      <c r="I22" s="72">
        <v>0</v>
      </c>
      <c r="J22" s="72">
        <v>0</v>
      </c>
      <c r="Q22" s="8"/>
    </row>
    <row r="23" spans="1:17" ht="73.5" customHeight="1" x14ac:dyDescent="0.25">
      <c r="A23" s="24"/>
      <c r="B23" s="82"/>
      <c r="C23" s="37" t="s">
        <v>66</v>
      </c>
      <c r="D23" s="38"/>
      <c r="E23" s="35"/>
      <c r="F23" s="35"/>
      <c r="G23" s="70" t="s">
        <v>43</v>
      </c>
      <c r="H23" s="70" t="s">
        <v>43</v>
      </c>
      <c r="I23" s="71">
        <v>0</v>
      </c>
      <c r="J23" s="71">
        <v>0</v>
      </c>
      <c r="Q23" s="8"/>
    </row>
    <row r="24" spans="1:17" ht="75" customHeight="1" x14ac:dyDescent="0.25">
      <c r="A24" s="24"/>
      <c r="B24" s="54"/>
      <c r="C24" s="37" t="s">
        <v>63</v>
      </c>
      <c r="D24" s="38"/>
      <c r="E24" s="35"/>
      <c r="F24" s="35"/>
      <c r="G24" s="70" t="s">
        <v>40</v>
      </c>
      <c r="H24" s="70" t="s">
        <v>40</v>
      </c>
      <c r="I24" s="71">
        <v>0</v>
      </c>
      <c r="J24" s="71">
        <v>0</v>
      </c>
    </row>
    <row r="25" spans="1:17" ht="72.75" customHeight="1" x14ac:dyDescent="0.25">
      <c r="A25" s="24"/>
      <c r="B25" s="54"/>
      <c r="C25" s="39" t="s">
        <v>18</v>
      </c>
      <c r="D25" s="38"/>
      <c r="E25" s="20"/>
      <c r="F25" s="20"/>
      <c r="G25" s="69" t="s">
        <v>41</v>
      </c>
      <c r="H25" s="69" t="s">
        <v>41</v>
      </c>
      <c r="I25" s="72">
        <v>0</v>
      </c>
      <c r="J25" s="72">
        <v>0</v>
      </c>
    </row>
    <row r="26" spans="1:17" ht="72" customHeight="1" x14ac:dyDescent="0.25">
      <c r="A26" s="24"/>
      <c r="B26" s="54"/>
      <c r="C26" s="39" t="s">
        <v>60</v>
      </c>
      <c r="D26" s="38"/>
      <c r="E26" s="20"/>
      <c r="F26" s="20"/>
      <c r="G26" s="70" t="s">
        <v>40</v>
      </c>
      <c r="H26" s="70" t="s">
        <v>40</v>
      </c>
      <c r="I26" s="71">
        <v>0</v>
      </c>
      <c r="J26" s="71">
        <v>0</v>
      </c>
    </row>
    <row r="27" spans="1:17" ht="70.5" customHeight="1" x14ac:dyDescent="0.25">
      <c r="A27" s="24"/>
      <c r="B27" s="54"/>
      <c r="C27" s="39" t="s">
        <v>62</v>
      </c>
      <c r="D27" s="38"/>
      <c r="E27" s="20"/>
      <c r="F27" s="20"/>
      <c r="G27" s="74" t="s">
        <v>64</v>
      </c>
      <c r="H27" s="71">
        <v>0</v>
      </c>
      <c r="I27" s="74" t="s">
        <v>44</v>
      </c>
      <c r="J27" s="70" t="s">
        <v>45</v>
      </c>
    </row>
    <row r="28" spans="1:17" ht="66.75" customHeight="1" x14ac:dyDescent="0.25">
      <c r="A28" s="22"/>
      <c r="B28" s="73"/>
      <c r="C28" s="39" t="s">
        <v>61</v>
      </c>
      <c r="D28" s="40"/>
      <c r="E28" s="36"/>
      <c r="F28" s="36"/>
      <c r="G28" s="74" t="s">
        <v>64</v>
      </c>
      <c r="H28" s="97">
        <v>0</v>
      </c>
      <c r="I28" s="74" t="s">
        <v>44</v>
      </c>
      <c r="J28" s="97" t="s">
        <v>45</v>
      </c>
    </row>
    <row r="29" spans="1:17" ht="17.25" customHeight="1" x14ac:dyDescent="0.25">
      <c r="A29" s="44"/>
      <c r="B29" s="108" t="s">
        <v>2</v>
      </c>
      <c r="C29" s="109"/>
      <c r="D29" s="77"/>
      <c r="E29" s="77"/>
      <c r="F29" s="98"/>
      <c r="G29" s="18">
        <f>H29+I29+J29</f>
        <v>0</v>
      </c>
      <c r="H29" s="17">
        <v>0</v>
      </c>
      <c r="I29" s="17">
        <v>0</v>
      </c>
      <c r="J29" s="17">
        <v>0</v>
      </c>
    </row>
    <row r="30" spans="1:17" ht="54.75" customHeight="1" x14ac:dyDescent="0.25">
      <c r="A30" s="104">
        <v>3</v>
      </c>
      <c r="B30" s="44" t="s">
        <v>28</v>
      </c>
      <c r="C30" s="32" t="s">
        <v>52</v>
      </c>
      <c r="D30" s="41" t="s">
        <v>23</v>
      </c>
      <c r="E30" s="41" t="s">
        <v>6</v>
      </c>
      <c r="F30" s="33" t="s">
        <v>12</v>
      </c>
      <c r="G30" s="18">
        <f>H30+I30+J30</f>
        <v>47000</v>
      </c>
      <c r="H30" s="18">
        <f>H31</f>
        <v>0</v>
      </c>
      <c r="I30" s="18">
        <f t="shared" ref="I30:J30" si="4">I31</f>
        <v>47000</v>
      </c>
      <c r="J30" s="18">
        <f t="shared" si="4"/>
        <v>0</v>
      </c>
    </row>
    <row r="31" spans="1:17" ht="81.75" customHeight="1" x14ac:dyDescent="0.25">
      <c r="A31" s="105"/>
      <c r="B31" s="22"/>
      <c r="C31" s="39" t="s">
        <v>67</v>
      </c>
      <c r="D31" s="40"/>
      <c r="E31" s="40"/>
      <c r="F31" s="57"/>
      <c r="G31" s="103">
        <f>H31+I31+J31</f>
        <v>47000</v>
      </c>
      <c r="H31" s="103">
        <v>0</v>
      </c>
      <c r="I31" s="103">
        <v>47000</v>
      </c>
      <c r="J31" s="103">
        <v>0</v>
      </c>
    </row>
    <row r="32" spans="1:17" ht="121.5" customHeight="1" x14ac:dyDescent="0.25">
      <c r="A32" s="20"/>
      <c r="B32" s="24"/>
      <c r="C32" s="91" t="s">
        <v>68</v>
      </c>
      <c r="D32" s="35"/>
      <c r="E32" s="35"/>
      <c r="F32" s="35"/>
      <c r="G32" s="69" t="s">
        <v>55</v>
      </c>
      <c r="H32" s="102">
        <v>0</v>
      </c>
      <c r="I32" s="102" t="s">
        <v>53</v>
      </c>
      <c r="J32" s="102" t="s">
        <v>54</v>
      </c>
    </row>
    <row r="33" spans="1:14" ht="49.5" customHeight="1" x14ac:dyDescent="0.25">
      <c r="A33" s="81"/>
      <c r="B33" s="24"/>
      <c r="C33" s="59" t="s">
        <v>50</v>
      </c>
      <c r="D33" s="81"/>
      <c r="E33" s="81"/>
      <c r="F33" s="81"/>
      <c r="G33" s="18">
        <f>H33+I33+J33</f>
        <v>137900</v>
      </c>
      <c r="H33" s="18">
        <f>55000+65900</f>
        <v>120900</v>
      </c>
      <c r="I33" s="18">
        <f>17000</f>
        <v>17000</v>
      </c>
      <c r="J33" s="18">
        <v>0</v>
      </c>
    </row>
    <row r="34" spans="1:14" ht="49.5" customHeight="1" x14ac:dyDescent="0.25">
      <c r="A34" s="36"/>
      <c r="B34" s="22"/>
      <c r="C34" s="32" t="s">
        <v>51</v>
      </c>
      <c r="D34" s="57"/>
      <c r="E34" s="57"/>
      <c r="F34" s="57"/>
      <c r="G34" s="79" t="s">
        <v>49</v>
      </c>
      <c r="H34" s="79" t="s">
        <v>46</v>
      </c>
      <c r="I34" s="80" t="s">
        <v>48</v>
      </c>
      <c r="J34" s="79" t="s">
        <v>47</v>
      </c>
    </row>
    <row r="35" spans="1:14" ht="17.25" customHeight="1" x14ac:dyDescent="0.25">
      <c r="A35" s="95"/>
      <c r="B35" s="111" t="s">
        <v>2</v>
      </c>
      <c r="C35" s="109"/>
      <c r="D35" s="78"/>
      <c r="E35" s="43"/>
      <c r="F35" s="60"/>
      <c r="G35" s="17">
        <f>G33</f>
        <v>137900</v>
      </c>
      <c r="H35" s="18">
        <f>H30+H33</f>
        <v>120900</v>
      </c>
      <c r="I35" s="18">
        <f t="shared" ref="I35:J35" si="5">I30+I33</f>
        <v>64000</v>
      </c>
      <c r="J35" s="18">
        <f t="shared" si="5"/>
        <v>0</v>
      </c>
    </row>
    <row r="36" spans="1:14" ht="63" x14ac:dyDescent="0.35">
      <c r="A36" s="20">
        <v>4</v>
      </c>
      <c r="B36" s="44" t="s">
        <v>31</v>
      </c>
      <c r="C36" s="32" t="s">
        <v>57</v>
      </c>
      <c r="D36" s="29" t="s">
        <v>23</v>
      </c>
      <c r="E36" s="29" t="s">
        <v>6</v>
      </c>
      <c r="F36" s="29" t="s">
        <v>12</v>
      </c>
      <c r="G36" s="17">
        <f>H36+I36+J36</f>
        <v>31000</v>
      </c>
      <c r="H36" s="17">
        <f>11000+2000+7000+11000</f>
        <v>31000</v>
      </c>
      <c r="I36" s="17">
        <v>0</v>
      </c>
      <c r="J36" s="17">
        <v>0</v>
      </c>
      <c r="M36" s="92"/>
    </row>
    <row r="37" spans="1:14" ht="53.25" customHeight="1" x14ac:dyDescent="0.25">
      <c r="A37" s="56" t="s">
        <v>56</v>
      </c>
      <c r="B37" s="56" t="s">
        <v>1</v>
      </c>
      <c r="C37" s="45" t="s">
        <v>58</v>
      </c>
      <c r="D37" s="63" t="s">
        <v>23</v>
      </c>
      <c r="E37" s="41" t="s">
        <v>6</v>
      </c>
      <c r="F37" s="33" t="s">
        <v>12</v>
      </c>
      <c r="G37" s="42">
        <f>H37+I37+J37</f>
        <v>334.85</v>
      </c>
      <c r="H37" s="55">
        <v>136.85</v>
      </c>
      <c r="I37" s="55">
        <v>99</v>
      </c>
      <c r="J37" s="55">
        <v>99</v>
      </c>
      <c r="M37" s="8"/>
      <c r="N37" s="8"/>
    </row>
    <row r="38" spans="1:14" ht="80.25" customHeight="1" x14ac:dyDescent="0.25">
      <c r="A38" s="27"/>
      <c r="B38" s="27"/>
      <c r="C38" s="61" t="s">
        <v>59</v>
      </c>
      <c r="D38" s="62" t="s">
        <v>23</v>
      </c>
      <c r="E38" s="34" t="s">
        <v>21</v>
      </c>
      <c r="F38" s="34" t="s">
        <v>12</v>
      </c>
      <c r="G38" s="18">
        <f t="shared" ref="G38" si="6">H38+I38+J38</f>
        <v>163.5</v>
      </c>
      <c r="H38" s="17">
        <v>54.5</v>
      </c>
      <c r="I38" s="17">
        <v>54.5</v>
      </c>
      <c r="J38" s="17">
        <v>54.5</v>
      </c>
      <c r="N38" s="8"/>
    </row>
    <row r="39" spans="1:14" ht="15.75" customHeight="1" x14ac:dyDescent="0.25">
      <c r="A39" s="61"/>
      <c r="B39" s="110" t="s">
        <v>2</v>
      </c>
      <c r="C39" s="109"/>
      <c r="D39" s="28"/>
      <c r="E39" s="64"/>
      <c r="F39" s="65"/>
      <c r="G39" s="18">
        <f>H39+I39+J39</f>
        <v>498.35</v>
      </c>
      <c r="H39" s="17">
        <f>H37+H38</f>
        <v>191.35</v>
      </c>
      <c r="I39" s="17">
        <f>I37+I38</f>
        <v>153.5</v>
      </c>
      <c r="J39" s="17">
        <f>J37+J38</f>
        <v>153.5</v>
      </c>
      <c r="L39" s="94"/>
    </row>
    <row r="40" spans="1:14" ht="21" customHeight="1" x14ac:dyDescent="0.25">
      <c r="A40" s="25"/>
      <c r="B40" s="127" t="s">
        <v>16</v>
      </c>
      <c r="C40" s="128"/>
      <c r="D40" s="128"/>
      <c r="E40" s="128"/>
      <c r="F40" s="129"/>
      <c r="G40" s="46">
        <f>H40+I40+J40</f>
        <v>228398.35</v>
      </c>
      <c r="H40" s="46">
        <f>H20+H29+H35+H36+H39</f>
        <v>164091.35</v>
      </c>
      <c r="I40" s="46">
        <f t="shared" ref="I40:J40" si="7">I20+I29+I35+I36+I39</f>
        <v>64153.5</v>
      </c>
      <c r="J40" s="46">
        <f t="shared" si="7"/>
        <v>153.5</v>
      </c>
      <c r="L40" s="101"/>
      <c r="M40" s="125"/>
      <c r="N40" s="125"/>
    </row>
    <row r="41" spans="1:14" ht="17.25" customHeight="1" x14ac:dyDescent="0.25">
      <c r="A41" s="27"/>
      <c r="B41" s="131" t="s">
        <v>30</v>
      </c>
      <c r="C41" s="132"/>
      <c r="D41" s="132"/>
      <c r="E41" s="132"/>
      <c r="F41" s="133"/>
      <c r="G41" s="21">
        <f>H41+I41+J41</f>
        <v>228398.35</v>
      </c>
      <c r="H41" s="23">
        <f>H20+H29+H35+H36+H39</f>
        <v>164091.35</v>
      </c>
      <c r="I41" s="23">
        <f t="shared" ref="I41:J41" si="8">I20+I29+I35+I36+I39</f>
        <v>64153.5</v>
      </c>
      <c r="J41" s="23">
        <f t="shared" si="8"/>
        <v>153.5</v>
      </c>
      <c r="L41" s="8"/>
    </row>
    <row r="42" spans="1:14" ht="17.25" customHeight="1" x14ac:dyDescent="0.25">
      <c r="A42" s="86"/>
      <c r="B42" s="83"/>
      <c r="C42" s="84"/>
      <c r="D42" s="84"/>
      <c r="E42" s="84"/>
      <c r="F42" s="84"/>
      <c r="G42" s="85"/>
      <c r="H42" s="85"/>
      <c r="I42" s="85"/>
      <c r="J42" s="85"/>
      <c r="L42" s="94"/>
      <c r="M42" s="93"/>
    </row>
    <row r="43" spans="1:14" ht="33.75" customHeight="1" x14ac:dyDescent="0.25">
      <c r="A43" s="134" t="s">
        <v>69</v>
      </c>
      <c r="B43" s="134"/>
      <c r="C43" s="134"/>
      <c r="D43" s="134"/>
      <c r="E43" s="134"/>
      <c r="F43" s="134"/>
      <c r="G43" s="134"/>
      <c r="H43" s="134"/>
      <c r="I43" s="134"/>
      <c r="J43" s="134"/>
      <c r="L43" s="94"/>
    </row>
    <row r="44" spans="1:14" ht="37.5" customHeight="1" x14ac:dyDescent="0.25">
      <c r="A44" s="134" t="s">
        <v>71</v>
      </c>
      <c r="B44" s="134"/>
      <c r="C44" s="134"/>
      <c r="D44" s="134"/>
      <c r="E44" s="134"/>
      <c r="F44" s="134"/>
      <c r="G44" s="134"/>
      <c r="H44" s="134"/>
      <c r="I44" s="134"/>
      <c r="J44" s="134"/>
      <c r="L44" s="94"/>
    </row>
    <row r="45" spans="1:14" ht="111.75" customHeight="1" x14ac:dyDescent="0.35">
      <c r="A45" s="9"/>
      <c r="B45" s="126" t="s">
        <v>35</v>
      </c>
      <c r="C45" s="126"/>
      <c r="D45" s="126"/>
      <c r="E45" s="126"/>
      <c r="F45" s="126"/>
      <c r="G45" s="126"/>
      <c r="H45" s="9"/>
      <c r="I45" s="9"/>
      <c r="J45" s="9"/>
      <c r="K45" s="9"/>
    </row>
    <row r="46" spans="1:14" ht="21" customHeight="1" x14ac:dyDescent="0.25"/>
    <row r="47" spans="1:14" ht="23.25" customHeight="1" x14ac:dyDescent="0.35">
      <c r="A47" s="130"/>
      <c r="B47" s="130"/>
      <c r="C47" s="130"/>
      <c r="D47" s="130"/>
      <c r="E47" s="130"/>
      <c r="F47" s="130"/>
      <c r="G47" s="130"/>
      <c r="H47" s="130"/>
      <c r="I47" s="130"/>
      <c r="J47" s="130"/>
    </row>
  </sheetData>
  <mergeCells count="29">
    <mergeCell ref="M40:N40"/>
    <mergeCell ref="B45:G45"/>
    <mergeCell ref="B40:F40"/>
    <mergeCell ref="A47:J47"/>
    <mergeCell ref="B41:F41"/>
    <mergeCell ref="A43:J43"/>
    <mergeCell ref="A44:J44"/>
    <mergeCell ref="I1:J1"/>
    <mergeCell ref="F13:F15"/>
    <mergeCell ref="G13:G15"/>
    <mergeCell ref="H13:J13"/>
    <mergeCell ref="H14:H15"/>
    <mergeCell ref="I14:I15"/>
    <mergeCell ref="J14:J15"/>
    <mergeCell ref="A11:J11"/>
    <mergeCell ref="A10:J10"/>
    <mergeCell ref="C8:H8"/>
    <mergeCell ref="A13:A15"/>
    <mergeCell ref="D13:D15"/>
    <mergeCell ref="E13:E15"/>
    <mergeCell ref="B13:B15"/>
    <mergeCell ref="C13:C15"/>
    <mergeCell ref="G3:J3"/>
    <mergeCell ref="G4:J4"/>
    <mergeCell ref="G5:J5"/>
    <mergeCell ref="B29:C29"/>
    <mergeCell ref="B39:C39"/>
    <mergeCell ref="B35:C35"/>
    <mergeCell ref="B20:C20"/>
  </mergeCells>
  <pageMargins left="0.9055118110236221" right="0.31496062992125984" top="0.82677165354330717" bottom="0.74803149606299213" header="0.31496062992125984" footer="0.31496062992125984"/>
  <pageSetup paperSize="9" scale="65" fitToHeight="25" orientation="landscape" r:id="rId1"/>
  <headerFooter differentFirst="1">
    <oddHeader>&amp;C&amp;P&amp;R&amp;"Times New Roman,курсив"&amp;18Продовження додатка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2024-12-03T07:15:38Z</dcterms:modified>
</cp:coreProperties>
</file>