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I17" i="3" l="1"/>
  <c r="J17" i="3"/>
  <c r="H17" i="3"/>
  <c r="G20" i="3"/>
  <c r="J44" i="3" l="1"/>
  <c r="I44" i="3"/>
  <c r="H44" i="3"/>
  <c r="G44" i="3"/>
  <c r="G43" i="3"/>
  <c r="H24" i="3" l="1"/>
  <c r="H19" i="3"/>
  <c r="I40" i="3" l="1"/>
  <c r="J40" i="3"/>
  <c r="H40" i="3"/>
  <c r="I33" i="3"/>
  <c r="J33" i="3"/>
  <c r="H33" i="3"/>
  <c r="J30" i="3"/>
  <c r="I29" i="3"/>
  <c r="I30" i="3" s="1"/>
  <c r="H29" i="3"/>
  <c r="H30" i="3" s="1"/>
  <c r="H32" i="3"/>
  <c r="J21" i="3"/>
  <c r="J22" i="3" s="1"/>
  <c r="I21" i="3"/>
  <c r="I22" i="3" s="1"/>
  <c r="H21" i="3"/>
  <c r="H22" i="3" s="1"/>
  <c r="H23" i="3"/>
  <c r="I23" i="3"/>
  <c r="J23" i="3"/>
  <c r="G19" i="3"/>
  <c r="G24" i="3"/>
  <c r="G21" i="3" l="1"/>
  <c r="G38" i="3" l="1"/>
  <c r="I39" i="3"/>
  <c r="J39" i="3"/>
  <c r="H39" i="3" l="1"/>
  <c r="G39" i="3" s="1"/>
  <c r="J42" i="3"/>
  <c r="H42" i="3"/>
  <c r="I42" i="3" l="1"/>
  <c r="G41" i="3" l="1"/>
  <c r="G25" i="3" l="1"/>
  <c r="G26" i="3"/>
  <c r="G27" i="3"/>
  <c r="G42" i="3" l="1"/>
  <c r="G40" i="3"/>
  <c r="G18" i="3" l="1"/>
  <c r="G31" i="3" l="1"/>
  <c r="I36" i="3" l="1"/>
  <c r="J36" i="3"/>
  <c r="H36" i="3"/>
  <c r="I32" i="3"/>
  <c r="J32" i="3"/>
  <c r="G37" i="3" l="1"/>
  <c r="G35" i="3"/>
  <c r="G34" i="3"/>
  <c r="G32" i="3"/>
  <c r="G23" i="3" l="1"/>
  <c r="J28" i="3"/>
  <c r="H28" i="3"/>
  <c r="G17" i="3"/>
  <c r="J46" i="3" l="1"/>
  <c r="J45" i="3"/>
  <c r="H46" i="3"/>
  <c r="H45" i="3"/>
  <c r="I28" i="3"/>
  <c r="G28" i="3"/>
  <c r="G33" i="3"/>
  <c r="G36" i="3" s="1"/>
  <c r="I45" i="3" l="1"/>
  <c r="I46" i="3"/>
  <c r="G22" i="3"/>
  <c r="G45" i="3" l="1"/>
  <c r="G46" i="3"/>
  <c r="G29" i="3"/>
  <c r="G30" i="3" s="1"/>
</calcChain>
</file>

<file path=xl/sharedStrings.xml><?xml version="1.0" encoding="utf-8"?>
<sst xmlns="http://schemas.openxmlformats.org/spreadsheetml/2006/main" count="97" uniqueCount="65">
  <si>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</si>
  <si>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</si>
  <si>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</si>
  <si>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</si>
  <si>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</si>
  <si>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</si>
  <si>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</si>
  <si>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</si>
  <si>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</si>
  <si>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</si>
  <si>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Об'єкти будівництва установ і закладів культури</t>
  </si>
  <si>
    <t>Джерела фінансування</t>
  </si>
  <si>
    <t>№ п/п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</si>
  <si>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</si>
  <si>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</si>
  <si>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</si>
  <si>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</si>
  <si>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</si>
  <si>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 xml:space="preserve">  Додаток 2</t>
  </si>
  <si>
    <t xml:space="preserve"> Капітальний ремонт закладів культури</t>
  </si>
  <si>
    <t>6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</si>
  <si>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</si>
  <si>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</si>
  <si>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</si>
  <si>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</si>
  <si>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</si>
  <si>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</si>
  <si>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</si>
  <si>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</si>
  <si>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роки</t>
  </si>
  <si>
    <t>Нове будівництво мосту в парку ім.Ю.Гагаріна в м.Кривому Розі Дніпропетровської області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</si>
  <si>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</si>
  <si>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</si>
  <si>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шосе, 18, м. Кривий Ріг, Дніпропетровська обл.</t>
  </si>
  <si>
    <t>Нове будівництво  індустріального парку «Кривбас» на вул. Фабричній у м. Кривому Розі Дніпропетровської обл.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</si>
  <si>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</si>
  <si>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</si>
  <si>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</si>
  <si>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</si>
  <si>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</si>
  <si>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</si>
  <si>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</si>
  <si>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</si>
  <si>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Капітальний ремонт лікувальних закладів</t>
  </si>
  <si>
    <t>1.2 Капітальний ремонт об'єктів благоустрою</t>
  </si>
  <si>
    <t>7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</si>
  <si>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</si>
  <si>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</si>
  <si>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</si>
  <si>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</t>
  </si>
  <si>
    <t>6.1 Інші заходи, пов'язані із супроводом реалізації інвестиційних проєктів</t>
  </si>
  <si>
    <t xml:space="preserve">Бюджет Криворізької міської територіальної громади 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</si>
  <si>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</si>
  <si>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8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</si>
  <si>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</si>
  <si>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</si>
  <si>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</si>
  <si>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</si>
  <si>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</si>
  <si>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</si>
  <si>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Загальний обсяг фінансування заходу з них за виконавцем:</t>
  </si>
  <si>
    <t>1.1. Нове будівництво, реконструкція та капіталь-ний ремонт об’єктів житлово-комунального призначення</t>
  </si>
  <si>
    <t>Додаток 3</t>
  </si>
  <si>
    <t>до рішення виконкому міської ради</t>
  </si>
  <si>
    <t>18.10.2024 №1342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</si>
</sst>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left"/>
    </xf>
    <xf numFmtId="0" fontId="14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horizontal="left" vertical="top" wrapText="1"/>
    </xf>
    <xf numFmtId="0" fontId="14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4" fillId="0" borderId="10" xfId="0" applyFont="1" applyBorder="1"/>
    <xf numFmtId="49" fontId="17" fillId="2" borderId="1" xfId="0" applyNumberFormat="1" applyFont="1" applyFill="1" applyBorder="1" applyAlignment="1">
      <alignment vertical="top" wrapText="1"/>
    </xf>
    <xf numFmtId="0" fontId="20" fillId="2" borderId="10" xfId="0" applyFont="1" applyFill="1" applyBorder="1" applyAlignment="1">
      <alignment horizontal="left" vertical="top" wrapText="1"/>
    </xf>
    <xf numFmtId="0" fontId="14" fillId="0" borderId="12" xfId="0" applyFont="1" applyBorder="1"/>
    <xf numFmtId="49" fontId="16" fillId="2" borderId="9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13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25" t="s">
        <v>18</v>
      </c>
      <c r="J1" s="125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20" t="s">
        <v>62</v>
      </c>
      <c r="H3" s="120"/>
      <c r="I3" s="120"/>
      <c r="J3" s="120"/>
    </row>
    <row r="4" spans="1:10" ht="15.75" customHeight="1" x14ac:dyDescent="0.25">
      <c r="A4" s="1"/>
      <c r="B4" s="1"/>
      <c r="C4" s="7"/>
      <c r="D4" s="7"/>
      <c r="E4" s="7"/>
      <c r="F4" s="7"/>
      <c r="G4" s="120" t="s">
        <v>63</v>
      </c>
      <c r="H4" s="120"/>
      <c r="I4" s="120"/>
      <c r="J4" s="120"/>
    </row>
    <row r="5" spans="1:10" ht="15.75" customHeight="1" x14ac:dyDescent="0.25">
      <c r="A5" s="1"/>
      <c r="B5" s="1"/>
      <c r="C5" s="7"/>
      <c r="D5" s="7"/>
      <c r="E5" s="7"/>
      <c r="F5" s="7"/>
      <c r="G5" s="121" t="s">
        <v>64</v>
      </c>
      <c r="H5" s="121"/>
      <c r="I5" s="121"/>
      <c r="J5" s="121"/>
    </row>
    <row r="6" spans="1:10" ht="15.75" x14ac:dyDescent="0.25">
      <c r="A6" s="1"/>
      <c r="B6" s="1"/>
      <c r="C6" s="7"/>
      <c r="D6" s="7"/>
      <c r="E6" s="7"/>
      <c r="F6" s="7"/>
      <c r="G6" s="15"/>
      <c r="H6" s="15"/>
      <c r="I6" s="15"/>
      <c r="J6" s="15"/>
    </row>
    <row r="7" spans="1:10" ht="15.75" x14ac:dyDescent="0.25">
      <c r="A7" s="1"/>
      <c r="B7" s="1"/>
      <c r="C7" s="7"/>
      <c r="D7" s="7"/>
      <c r="E7" s="7"/>
      <c r="F7" s="7"/>
      <c r="G7" s="13" t="s">
        <v>29</v>
      </c>
      <c r="H7" s="13"/>
      <c r="I7" s="14"/>
      <c r="J7" s="14"/>
    </row>
    <row r="8" spans="1:10" ht="59.25" customHeight="1" x14ac:dyDescent="0.5">
      <c r="A8" s="71"/>
      <c r="B8" s="71"/>
      <c r="C8" s="133" t="s">
        <v>36</v>
      </c>
      <c r="D8" s="133"/>
      <c r="E8" s="133"/>
      <c r="F8" s="133"/>
      <c r="G8" s="133"/>
      <c r="H8" s="133"/>
      <c r="I8" s="72"/>
      <c r="J8" s="73"/>
    </row>
    <row r="9" spans="1:10" ht="10.5" customHeight="1" x14ac:dyDescent="0.5">
      <c r="A9" s="71"/>
      <c r="B9" s="71"/>
      <c r="C9" s="74"/>
      <c r="D9" s="75"/>
      <c r="E9" s="75"/>
      <c r="F9" s="75"/>
      <c r="G9" s="75"/>
      <c r="H9" s="75"/>
      <c r="I9" s="76"/>
      <c r="J9" s="76"/>
    </row>
    <row r="10" spans="1:10" ht="23.25" customHeight="1" x14ac:dyDescent="0.25">
      <c r="A10" s="133" t="s">
        <v>0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 ht="32.25" customHeight="1" x14ac:dyDescent="0.25">
      <c r="A11" s="133" t="s">
        <v>56</v>
      </c>
      <c r="B11" s="133"/>
      <c r="C11" s="133"/>
      <c r="D11" s="133"/>
      <c r="E11" s="133"/>
      <c r="F11" s="133"/>
      <c r="G11" s="133"/>
      <c r="H11" s="133"/>
      <c r="I11" s="133"/>
      <c r="J11" s="133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26" t="s">
        <v>12</v>
      </c>
      <c r="B13" s="126" t="s">
        <v>4</v>
      </c>
      <c r="C13" s="126" t="s">
        <v>8</v>
      </c>
      <c r="D13" s="126" t="s">
        <v>32</v>
      </c>
      <c r="E13" s="126" t="s">
        <v>5</v>
      </c>
      <c r="F13" s="126" t="s">
        <v>11</v>
      </c>
      <c r="G13" s="126" t="s">
        <v>23</v>
      </c>
      <c r="H13" s="130" t="s">
        <v>16</v>
      </c>
      <c r="I13" s="131"/>
      <c r="J13" s="132"/>
    </row>
    <row r="14" spans="1:10" ht="15" customHeight="1" x14ac:dyDescent="0.25">
      <c r="A14" s="134"/>
      <c r="B14" s="134"/>
      <c r="C14" s="136"/>
      <c r="D14" s="127"/>
      <c r="E14" s="127"/>
      <c r="F14" s="127"/>
      <c r="G14" s="127"/>
      <c r="H14" s="126" t="s">
        <v>38</v>
      </c>
      <c r="I14" s="126" t="s">
        <v>39</v>
      </c>
      <c r="J14" s="126" t="s">
        <v>40</v>
      </c>
    </row>
    <row r="15" spans="1:10" ht="48" customHeight="1" x14ac:dyDescent="0.25">
      <c r="A15" s="129"/>
      <c r="B15" s="135"/>
      <c r="C15" s="135"/>
      <c r="D15" s="128"/>
      <c r="E15" s="128"/>
      <c r="F15" s="128"/>
      <c r="G15" s="129"/>
      <c r="H15" s="128"/>
      <c r="I15" s="128"/>
      <c r="J15" s="128" t="s">
        <v>7</v>
      </c>
    </row>
    <row r="16" spans="1:10" ht="15" hidden="1" customHeight="1" x14ac:dyDescent="0.25">
      <c r="A16" s="16">
        <v>1</v>
      </c>
      <c r="B16" s="17">
        <v>2</v>
      </c>
      <c r="C16" s="17">
        <v>3</v>
      </c>
      <c r="D16" s="115">
        <v>4</v>
      </c>
      <c r="E16" s="115">
        <v>5</v>
      </c>
      <c r="F16" s="115">
        <v>6</v>
      </c>
      <c r="G16" s="16">
        <v>7</v>
      </c>
      <c r="H16" s="18">
        <v>8</v>
      </c>
      <c r="I16" s="18">
        <v>9</v>
      </c>
      <c r="J16" s="18">
        <v>10</v>
      </c>
    </row>
    <row r="17" spans="1:17" ht="50.25" customHeight="1" x14ac:dyDescent="0.25">
      <c r="A17" s="87">
        <v>1</v>
      </c>
      <c r="B17" s="89" t="s">
        <v>3</v>
      </c>
      <c r="C17" s="19" t="s">
        <v>61</v>
      </c>
      <c r="D17" s="117" t="s">
        <v>37</v>
      </c>
      <c r="E17" s="41" t="s">
        <v>60</v>
      </c>
      <c r="F17" s="41" t="s">
        <v>25</v>
      </c>
      <c r="G17" s="22">
        <f>H17+I17+J17</f>
        <v>16850</v>
      </c>
      <c r="H17" s="22">
        <f>H18+H19+H20</f>
        <v>16850</v>
      </c>
      <c r="I17" s="22">
        <f t="shared" ref="I17:J17" si="0">I18+I19+I20</f>
        <v>0</v>
      </c>
      <c r="J17" s="22">
        <f t="shared" si="0"/>
        <v>0</v>
      </c>
    </row>
    <row r="18" spans="1:17" ht="39" hidden="1" customHeight="1" x14ac:dyDescent="0.25">
      <c r="A18" s="67"/>
      <c r="B18" s="77"/>
      <c r="C18" s="38" t="s">
        <v>30</v>
      </c>
      <c r="D18" s="42"/>
      <c r="E18" s="24"/>
      <c r="F18" s="24"/>
      <c r="G18" s="29">
        <f t="shared" ref="G18:G21" si="1">H18+I18+J18</f>
        <v>1500</v>
      </c>
      <c r="H18" s="39">
        <v>1500</v>
      </c>
      <c r="I18" s="40">
        <v>0</v>
      </c>
      <c r="J18" s="30">
        <v>0</v>
      </c>
    </row>
    <row r="19" spans="1:17" ht="209.25" hidden="1" customHeight="1" x14ac:dyDescent="0.25">
      <c r="A19" s="67"/>
      <c r="B19" s="77"/>
      <c r="C19" s="38" t="s">
        <v>46</v>
      </c>
      <c r="D19" s="42"/>
      <c r="E19" s="24"/>
      <c r="F19" s="24"/>
      <c r="G19" s="119">
        <f t="shared" si="1"/>
        <v>14350</v>
      </c>
      <c r="H19" s="37">
        <f>14700-350</f>
        <v>14350</v>
      </c>
      <c r="I19" s="34">
        <v>0</v>
      </c>
      <c r="J19" s="23">
        <v>0</v>
      </c>
    </row>
    <row r="20" spans="1:17" ht="72" customHeight="1" x14ac:dyDescent="0.25">
      <c r="A20" s="67"/>
      <c r="B20" s="77"/>
      <c r="C20" s="38" t="s">
        <v>57</v>
      </c>
      <c r="D20" s="118"/>
      <c r="E20" s="41" t="s">
        <v>58</v>
      </c>
      <c r="F20" s="116"/>
      <c r="G20" s="119">
        <f t="shared" si="1"/>
        <v>1000</v>
      </c>
      <c r="H20" s="30">
        <v>1000</v>
      </c>
      <c r="I20" s="30">
        <v>0</v>
      </c>
      <c r="J20" s="30">
        <v>0</v>
      </c>
    </row>
    <row r="21" spans="1:17" ht="13.5" hidden="1" customHeight="1" x14ac:dyDescent="0.25">
      <c r="A21" s="68"/>
      <c r="B21" s="77"/>
      <c r="C21" s="19" t="s">
        <v>44</v>
      </c>
      <c r="D21" s="116" t="s">
        <v>37</v>
      </c>
      <c r="E21" s="85" t="s">
        <v>6</v>
      </c>
      <c r="F21" s="32" t="s">
        <v>51</v>
      </c>
      <c r="G21" s="108">
        <f t="shared" si="1"/>
        <v>85000</v>
      </c>
      <c r="H21" s="109">
        <f>5000</f>
        <v>5000</v>
      </c>
      <c r="I21" s="110">
        <f>20000</f>
        <v>20000</v>
      </c>
      <c r="J21" s="21">
        <f>60000</f>
        <v>60000</v>
      </c>
    </row>
    <row r="22" spans="1:17" ht="15" customHeight="1" x14ac:dyDescent="0.25">
      <c r="A22" s="100"/>
      <c r="B22" s="124" t="s">
        <v>2</v>
      </c>
      <c r="C22" s="123"/>
      <c r="D22" s="107"/>
      <c r="E22" s="44"/>
      <c r="F22" s="45"/>
      <c r="G22" s="22">
        <f>H22+I22+J22</f>
        <v>101850</v>
      </c>
      <c r="H22" s="21">
        <f>H17+H21</f>
        <v>21850</v>
      </c>
      <c r="I22" s="21">
        <f t="shared" ref="I22:J22" si="2">I17+I21</f>
        <v>20000</v>
      </c>
      <c r="J22" s="21">
        <f t="shared" si="2"/>
        <v>60000</v>
      </c>
    </row>
    <row r="23" spans="1:17" ht="54" hidden="1" customHeight="1" x14ac:dyDescent="0.25">
      <c r="A23" s="87">
        <v>2</v>
      </c>
      <c r="B23" s="63" t="s">
        <v>9</v>
      </c>
      <c r="C23" s="47" t="s">
        <v>41</v>
      </c>
      <c r="D23" s="48" t="s">
        <v>37</v>
      </c>
      <c r="E23" s="48" t="s">
        <v>6</v>
      </c>
      <c r="F23" s="48" t="s">
        <v>15</v>
      </c>
      <c r="G23" s="22">
        <f>H23+I23+J23</f>
        <v>7658</v>
      </c>
      <c r="H23" s="21">
        <f>H24+H25+H26+H27</f>
        <v>7658</v>
      </c>
      <c r="I23" s="21">
        <f>I24+I25+I26+I27</f>
        <v>0</v>
      </c>
      <c r="J23" s="21">
        <f>J24+J25+J26+J27</f>
        <v>0</v>
      </c>
    </row>
    <row r="24" spans="1:17" ht="144.75" hidden="1" customHeight="1" x14ac:dyDescent="0.25">
      <c r="A24" s="56"/>
      <c r="B24" s="28"/>
      <c r="C24" s="64" t="s">
        <v>47</v>
      </c>
      <c r="D24" s="83"/>
      <c r="E24" s="83"/>
      <c r="F24" s="83"/>
      <c r="G24" s="36">
        <f t="shared" ref="G24:G35" si="3">H24+I24+J24</f>
        <v>7658</v>
      </c>
      <c r="H24" s="23">
        <f>7308+350</f>
        <v>7658</v>
      </c>
      <c r="I24" s="23">
        <v>0</v>
      </c>
      <c r="J24" s="23">
        <v>0</v>
      </c>
      <c r="Q24" s="8"/>
    </row>
    <row r="25" spans="1:17" ht="82.5" hidden="1" customHeight="1" x14ac:dyDescent="0.25">
      <c r="A25" s="50"/>
      <c r="B25" s="25"/>
      <c r="C25" s="53" t="s">
        <v>26</v>
      </c>
      <c r="D25" s="54"/>
      <c r="E25" s="51" t="s">
        <v>6</v>
      </c>
      <c r="F25" s="51" t="s">
        <v>15</v>
      </c>
      <c r="G25" s="26">
        <f t="shared" si="3"/>
        <v>0</v>
      </c>
      <c r="H25" s="26">
        <v>0</v>
      </c>
      <c r="I25" s="27">
        <v>0</v>
      </c>
      <c r="J25" s="27">
        <v>0</v>
      </c>
    </row>
    <row r="26" spans="1:17" ht="84.75" hidden="1" customHeight="1" x14ac:dyDescent="0.25">
      <c r="A26" s="50"/>
      <c r="B26" s="25"/>
      <c r="C26" s="55" t="s">
        <v>27</v>
      </c>
      <c r="D26" s="54"/>
      <c r="E26" s="25"/>
      <c r="F26" s="25"/>
      <c r="G26" s="26">
        <f t="shared" si="3"/>
        <v>0</v>
      </c>
      <c r="H26" s="26">
        <v>0</v>
      </c>
      <c r="I26" s="27">
        <v>0</v>
      </c>
      <c r="J26" s="27">
        <v>0</v>
      </c>
    </row>
    <row r="27" spans="1:17" ht="86.25" hidden="1" customHeight="1" x14ac:dyDescent="0.25">
      <c r="A27" s="56"/>
      <c r="B27" s="52"/>
      <c r="C27" s="55" t="s">
        <v>33</v>
      </c>
      <c r="D27" s="57"/>
      <c r="E27" s="52"/>
      <c r="F27" s="52"/>
      <c r="G27" s="26">
        <f t="shared" si="3"/>
        <v>0</v>
      </c>
      <c r="H27" s="26">
        <v>0</v>
      </c>
      <c r="I27" s="27">
        <v>0</v>
      </c>
      <c r="J27" s="27">
        <v>0</v>
      </c>
    </row>
    <row r="28" spans="1:17" ht="17.25" hidden="1" customHeight="1" x14ac:dyDescent="0.25">
      <c r="A28" s="92"/>
      <c r="B28" s="122" t="s">
        <v>2</v>
      </c>
      <c r="C28" s="123"/>
      <c r="D28" s="44"/>
      <c r="E28" s="44"/>
      <c r="F28" s="45"/>
      <c r="G28" s="22">
        <f>G23</f>
        <v>7658</v>
      </c>
      <c r="H28" s="21">
        <f>H23</f>
        <v>7658</v>
      </c>
      <c r="I28" s="21">
        <f>I23</f>
        <v>0</v>
      </c>
      <c r="J28" s="21">
        <f>J23</f>
        <v>0</v>
      </c>
    </row>
    <row r="29" spans="1:17" ht="49.5" hidden="1" customHeight="1" x14ac:dyDescent="0.25">
      <c r="A29" s="87">
        <v>3</v>
      </c>
      <c r="B29" s="89" t="s">
        <v>42</v>
      </c>
      <c r="C29" s="95" t="s">
        <v>43</v>
      </c>
      <c r="D29" s="58" t="s">
        <v>37</v>
      </c>
      <c r="E29" s="48" t="s">
        <v>6</v>
      </c>
      <c r="F29" s="93" t="s">
        <v>15</v>
      </c>
      <c r="G29" s="21">
        <f>H29+I29+J29</f>
        <v>284590</v>
      </c>
      <c r="H29" s="22">
        <f>33255+70000+21000+5000+5000+5000</f>
        <v>139255</v>
      </c>
      <c r="I29" s="22">
        <f>35000+45000+65335</f>
        <v>145335</v>
      </c>
      <c r="J29" s="22">
        <v>0</v>
      </c>
    </row>
    <row r="30" spans="1:17" ht="17.25" hidden="1" customHeight="1" x14ac:dyDescent="0.25">
      <c r="A30" s="60"/>
      <c r="B30" s="122" t="s">
        <v>2</v>
      </c>
      <c r="C30" s="123"/>
      <c r="D30" s="44"/>
      <c r="E30" s="62"/>
      <c r="F30" s="97"/>
      <c r="G30" s="21">
        <f>G29</f>
        <v>284590</v>
      </c>
      <c r="H30" s="22">
        <f>H29</f>
        <v>139255</v>
      </c>
      <c r="I30" s="22">
        <f>I29</f>
        <v>145335</v>
      </c>
      <c r="J30" s="22">
        <f>J29</f>
        <v>0</v>
      </c>
    </row>
    <row r="31" spans="1:17" ht="50.25" hidden="1" customHeight="1" x14ac:dyDescent="0.25">
      <c r="A31" s="89">
        <v>4</v>
      </c>
      <c r="B31" s="79" t="s">
        <v>10</v>
      </c>
      <c r="C31" s="80" t="s">
        <v>19</v>
      </c>
      <c r="D31" s="42" t="s">
        <v>37</v>
      </c>
      <c r="E31" s="85" t="s">
        <v>6</v>
      </c>
      <c r="F31" s="90" t="s">
        <v>15</v>
      </c>
      <c r="G31" s="21">
        <f>H31+I31+J31-11.22063</f>
        <v>2988.7793700000002</v>
      </c>
      <c r="H31" s="22">
        <v>3000</v>
      </c>
      <c r="I31" s="21">
        <v>0</v>
      </c>
      <c r="J31" s="21">
        <v>0</v>
      </c>
    </row>
    <row r="32" spans="1:17" ht="15.75" hidden="1" x14ac:dyDescent="0.25">
      <c r="A32" s="96"/>
      <c r="B32" s="123" t="s">
        <v>2</v>
      </c>
      <c r="C32" s="123"/>
      <c r="D32" s="61"/>
      <c r="E32" s="44"/>
      <c r="F32" s="45"/>
      <c r="G32" s="21">
        <f>G31</f>
        <v>2988.7793700000002</v>
      </c>
      <c r="H32" s="22">
        <f>H31</f>
        <v>3000</v>
      </c>
      <c r="I32" s="22">
        <f>I31</f>
        <v>0</v>
      </c>
      <c r="J32" s="22">
        <f>J31</f>
        <v>0</v>
      </c>
    </row>
    <row r="33" spans="1:15" ht="63" hidden="1" x14ac:dyDescent="0.25">
      <c r="A33" s="88">
        <v>5</v>
      </c>
      <c r="B33" s="63" t="s">
        <v>14</v>
      </c>
      <c r="C33" s="47" t="s">
        <v>17</v>
      </c>
      <c r="D33" s="41" t="s">
        <v>37</v>
      </c>
      <c r="E33" s="41" t="s">
        <v>6</v>
      </c>
      <c r="F33" s="41" t="s">
        <v>15</v>
      </c>
      <c r="G33" s="21">
        <f>H33+I33+J33</f>
        <v>549621</v>
      </c>
      <c r="H33" s="21">
        <f>H34+H35</f>
        <v>49621</v>
      </c>
      <c r="I33" s="21">
        <f t="shared" ref="I33:J33" si="4">I34+I35</f>
        <v>10000</v>
      </c>
      <c r="J33" s="21">
        <f t="shared" si="4"/>
        <v>490000</v>
      </c>
    </row>
    <row r="34" spans="1:15" ht="86.25" hidden="1" customHeight="1" x14ac:dyDescent="0.25">
      <c r="A34" s="50"/>
      <c r="B34" s="31"/>
      <c r="C34" s="38" t="s">
        <v>13</v>
      </c>
      <c r="D34" s="24"/>
      <c r="E34" s="24"/>
      <c r="F34" s="24"/>
      <c r="G34" s="29">
        <f t="shared" si="3"/>
        <v>504621</v>
      </c>
      <c r="H34" s="30">
        <v>4621</v>
      </c>
      <c r="I34" s="30">
        <v>10000</v>
      </c>
      <c r="J34" s="30">
        <v>490000</v>
      </c>
    </row>
    <row r="35" spans="1:15" ht="110.25" hidden="1" customHeight="1" x14ac:dyDescent="0.25">
      <c r="A35" s="56"/>
      <c r="B35" s="28"/>
      <c r="C35" s="64" t="s">
        <v>31</v>
      </c>
      <c r="D35" s="65"/>
      <c r="E35" s="65"/>
      <c r="F35" s="65"/>
      <c r="G35" s="26">
        <f t="shared" si="3"/>
        <v>45000</v>
      </c>
      <c r="H35" s="27">
        <v>45000</v>
      </c>
      <c r="I35" s="27">
        <v>0</v>
      </c>
      <c r="J35" s="27">
        <v>0</v>
      </c>
      <c r="O35" s="8"/>
    </row>
    <row r="36" spans="1:15" ht="15.75" hidden="1" x14ac:dyDescent="0.25">
      <c r="A36" s="46"/>
      <c r="B36" s="122" t="s">
        <v>2</v>
      </c>
      <c r="C36" s="123"/>
      <c r="D36" s="104"/>
      <c r="E36" s="107"/>
      <c r="F36" s="20"/>
      <c r="G36" s="21">
        <f>G33</f>
        <v>549621</v>
      </c>
      <c r="H36" s="22">
        <f>H33</f>
        <v>49621</v>
      </c>
      <c r="I36" s="22">
        <f>I33</f>
        <v>10000</v>
      </c>
      <c r="J36" s="22">
        <f>J33</f>
        <v>490000</v>
      </c>
    </row>
    <row r="37" spans="1:15" ht="53.25" hidden="1" customHeight="1" x14ac:dyDescent="0.25">
      <c r="A37" s="82" t="s">
        <v>20</v>
      </c>
      <c r="B37" s="82" t="s">
        <v>1</v>
      </c>
      <c r="C37" s="66" t="s">
        <v>50</v>
      </c>
      <c r="D37" s="106" t="s">
        <v>37</v>
      </c>
      <c r="E37" s="58" t="s">
        <v>6</v>
      </c>
      <c r="F37" s="48" t="s">
        <v>15</v>
      </c>
      <c r="G37" s="59">
        <f>H37+I37+J37</f>
        <v>297</v>
      </c>
      <c r="H37" s="81">
        <v>99</v>
      </c>
      <c r="I37" s="81">
        <v>99</v>
      </c>
      <c r="J37" s="81">
        <v>99</v>
      </c>
      <c r="N37" s="8"/>
    </row>
    <row r="38" spans="1:15" ht="80.25" hidden="1" customHeight="1" x14ac:dyDescent="0.25">
      <c r="A38" s="35"/>
      <c r="B38" s="35"/>
      <c r="C38" s="100" t="s">
        <v>52</v>
      </c>
      <c r="D38" s="105" t="s">
        <v>37</v>
      </c>
      <c r="E38" s="49" t="s">
        <v>35</v>
      </c>
      <c r="F38" s="49" t="s">
        <v>15</v>
      </c>
      <c r="G38" s="22">
        <f t="shared" ref="G38" si="5">H38+I38+J38</f>
        <v>109</v>
      </c>
      <c r="H38" s="21">
        <v>54.5</v>
      </c>
      <c r="I38" s="21">
        <v>54.5</v>
      </c>
      <c r="J38" s="21">
        <v>0</v>
      </c>
      <c r="N38" s="8"/>
    </row>
    <row r="39" spans="1:15" ht="15.75" hidden="1" customHeight="1" x14ac:dyDescent="0.25">
      <c r="A39" s="43"/>
      <c r="B39" s="122" t="s">
        <v>2</v>
      </c>
      <c r="C39" s="123"/>
      <c r="D39" s="38"/>
      <c r="E39" s="111"/>
      <c r="F39" s="112"/>
      <c r="G39" s="22">
        <f>H39+I39+J39</f>
        <v>406</v>
      </c>
      <c r="H39" s="21">
        <f>H37+H38</f>
        <v>153.5</v>
      </c>
      <c r="I39" s="21">
        <f>I37+I38</f>
        <v>153.5</v>
      </c>
      <c r="J39" s="21">
        <f>J37+J38</f>
        <v>99</v>
      </c>
    </row>
    <row r="40" spans="1:15" ht="48" hidden="1" customHeight="1" x14ac:dyDescent="0.25">
      <c r="A40" s="66" t="s">
        <v>45</v>
      </c>
      <c r="B40" s="31" t="s">
        <v>28</v>
      </c>
      <c r="C40" s="98" t="s">
        <v>48</v>
      </c>
      <c r="D40" s="84" t="s">
        <v>37</v>
      </c>
      <c r="E40" s="143" t="s">
        <v>6</v>
      </c>
      <c r="F40" s="103" t="s">
        <v>15</v>
      </c>
      <c r="G40" s="21">
        <f>H40+I40+J40</f>
        <v>149400</v>
      </c>
      <c r="H40" s="22">
        <f>H41</f>
        <v>851</v>
      </c>
      <c r="I40" s="22">
        <f t="shared" ref="I40:J40" si="6">I41</f>
        <v>50000</v>
      </c>
      <c r="J40" s="22">
        <f t="shared" si="6"/>
        <v>98549</v>
      </c>
      <c r="N40" s="8"/>
    </row>
    <row r="41" spans="1:15" ht="47.25" hidden="1" customHeight="1" x14ac:dyDescent="0.25">
      <c r="A41" s="77"/>
      <c r="B41" s="94"/>
      <c r="C41" s="91" t="s">
        <v>34</v>
      </c>
      <c r="D41" s="102"/>
      <c r="E41" s="144"/>
      <c r="F41" s="99"/>
      <c r="G41" s="21">
        <f t="shared" ref="G41" si="7">H41+I41+J41</f>
        <v>149400</v>
      </c>
      <c r="H41" s="26">
        <v>851</v>
      </c>
      <c r="I41" s="26">
        <v>50000</v>
      </c>
      <c r="J41" s="26">
        <v>98549</v>
      </c>
      <c r="M41" s="8"/>
      <c r="N41" s="8"/>
    </row>
    <row r="42" spans="1:15" ht="15.75" hidden="1" customHeight="1" x14ac:dyDescent="0.25">
      <c r="A42" s="100"/>
      <c r="B42" s="137" t="s">
        <v>2</v>
      </c>
      <c r="C42" s="138"/>
      <c r="D42" s="86"/>
      <c r="E42" s="78"/>
      <c r="F42" s="101"/>
      <c r="G42" s="69">
        <f t="shared" ref="G42:G44" si="8">H42+I42+J42</f>
        <v>149400</v>
      </c>
      <c r="H42" s="69">
        <f>H40</f>
        <v>851</v>
      </c>
      <c r="I42" s="69">
        <f>I40</f>
        <v>50000</v>
      </c>
      <c r="J42" s="69">
        <f>J40</f>
        <v>98549</v>
      </c>
    </row>
    <row r="43" spans="1:15" ht="65.25" hidden="1" customHeight="1" x14ac:dyDescent="0.25">
      <c r="A43" s="33" t="s">
        <v>53</v>
      </c>
      <c r="B43" s="31" t="s">
        <v>54</v>
      </c>
      <c r="C43" s="80" t="s">
        <v>55</v>
      </c>
      <c r="D43" s="114" t="s">
        <v>37</v>
      </c>
      <c r="E43" s="114" t="s">
        <v>6</v>
      </c>
      <c r="F43" s="114" t="s">
        <v>15</v>
      </c>
      <c r="G43" s="21">
        <f t="shared" si="8"/>
        <v>84115.351999999999</v>
      </c>
      <c r="H43" s="69">
        <v>84115.351999999999</v>
      </c>
      <c r="I43" s="69">
        <v>0</v>
      </c>
      <c r="J43" s="69">
        <v>0</v>
      </c>
    </row>
    <row r="44" spans="1:15" ht="15.75" hidden="1" customHeight="1" x14ac:dyDescent="0.25">
      <c r="A44" s="100"/>
      <c r="B44" s="122" t="s">
        <v>2</v>
      </c>
      <c r="C44" s="123"/>
      <c r="D44" s="113"/>
      <c r="E44" s="113"/>
      <c r="F44" s="101"/>
      <c r="G44" s="69">
        <f t="shared" si="8"/>
        <v>84115.351999999999</v>
      </c>
      <c r="H44" s="69">
        <f>H43</f>
        <v>84115.351999999999</v>
      </c>
      <c r="I44" s="69">
        <f t="shared" ref="I44:J44" si="9">I43</f>
        <v>0</v>
      </c>
      <c r="J44" s="69">
        <f t="shared" si="9"/>
        <v>0</v>
      </c>
    </row>
    <row r="45" spans="1:15" ht="21" customHeight="1" x14ac:dyDescent="0.25">
      <c r="A45" s="33"/>
      <c r="B45" s="140" t="s">
        <v>24</v>
      </c>
      <c r="C45" s="141"/>
      <c r="D45" s="141"/>
      <c r="E45" s="141"/>
      <c r="F45" s="142"/>
      <c r="G45" s="70">
        <f>H45+I45+J45</f>
        <v>1180640.352</v>
      </c>
      <c r="H45" s="70">
        <f>H22+H28+H30+H32+H36+H39+H42+H44</f>
        <v>306503.85200000001</v>
      </c>
      <c r="I45" s="70">
        <f t="shared" ref="I45:J45" si="10">I22+I28+I30+I32+I36+I39+I42+I44</f>
        <v>225488.5</v>
      </c>
      <c r="J45" s="70">
        <f t="shared" si="10"/>
        <v>648648</v>
      </c>
      <c r="L45" s="8"/>
      <c r="M45" s="8"/>
    </row>
    <row r="46" spans="1:15" ht="17.25" customHeight="1" x14ac:dyDescent="0.25">
      <c r="A46" s="35"/>
      <c r="B46" s="146" t="s">
        <v>49</v>
      </c>
      <c r="C46" s="147"/>
      <c r="D46" s="147"/>
      <c r="E46" s="147"/>
      <c r="F46" s="148"/>
      <c r="G46" s="26">
        <f>H46+I46+J46</f>
        <v>1180640.352</v>
      </c>
      <c r="H46" s="30">
        <f>H22+H28+H30+H32+H36+H39+H42+H44</f>
        <v>306503.85200000001</v>
      </c>
      <c r="I46" s="30">
        <f t="shared" ref="I46:J46" si="11">I22+I28+I30+I32+I36+I39+I42+I44</f>
        <v>225488.5</v>
      </c>
      <c r="J46" s="30">
        <f t="shared" si="11"/>
        <v>648648</v>
      </c>
    </row>
    <row r="47" spans="1:15" ht="69" customHeight="1" x14ac:dyDescent="0.25">
      <c r="A47" s="9"/>
      <c r="B47" s="10"/>
      <c r="C47" s="10"/>
      <c r="D47" s="10"/>
      <c r="E47" s="10"/>
      <c r="F47" s="10"/>
      <c r="G47" s="11"/>
      <c r="H47" s="11"/>
      <c r="I47" s="11"/>
      <c r="J47" s="11"/>
    </row>
    <row r="48" spans="1:15" ht="1.5" customHeight="1" x14ac:dyDescent="0.25">
      <c r="A48" s="9" t="s">
        <v>21</v>
      </c>
      <c r="B48" s="149" t="s">
        <v>22</v>
      </c>
      <c r="C48" s="149"/>
      <c r="D48" s="149"/>
      <c r="E48" s="149"/>
      <c r="F48" s="149"/>
      <c r="G48" s="149"/>
      <c r="H48" s="149"/>
      <c r="I48" s="149"/>
      <c r="J48" s="149"/>
    </row>
    <row r="49" spans="1:11" ht="54" customHeight="1" x14ac:dyDescent="0.35">
      <c r="A49" s="12"/>
      <c r="B49" s="139" t="s">
        <v>59</v>
      </c>
      <c r="C49" s="139"/>
      <c r="D49" s="139"/>
      <c r="E49" s="139"/>
      <c r="F49" s="139"/>
      <c r="G49" s="139"/>
      <c r="H49" s="12"/>
      <c r="I49" s="12"/>
      <c r="J49" s="12"/>
      <c r="K49" s="12"/>
    </row>
    <row r="50" spans="1:11" ht="21" customHeight="1" x14ac:dyDescent="0.25"/>
    <row r="51" spans="1:11" ht="23.25" customHeight="1" x14ac:dyDescent="0.35">
      <c r="A51" s="145"/>
      <c r="B51" s="145"/>
      <c r="C51" s="145"/>
      <c r="D51" s="145"/>
      <c r="E51" s="145"/>
      <c r="F51" s="145"/>
      <c r="G51" s="145"/>
      <c r="H51" s="145"/>
      <c r="I51" s="145"/>
      <c r="J51" s="145"/>
    </row>
  </sheetData>
  <mergeCells count="32">
    <mergeCell ref="B42:C42"/>
    <mergeCell ref="B49:G49"/>
    <mergeCell ref="B45:F45"/>
    <mergeCell ref="E40:E41"/>
    <mergeCell ref="A51:J51"/>
    <mergeCell ref="B46:F46"/>
    <mergeCell ref="B48:J48"/>
    <mergeCell ref="B44:C44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G4:J4"/>
    <mergeCell ref="G5:J5"/>
    <mergeCell ref="B28:C28"/>
    <mergeCell ref="B22:C22"/>
    <mergeCell ref="B39:C39"/>
    <mergeCell ref="B32:C32"/>
    <mergeCell ref="B36:C36"/>
    <mergeCell ref="B30:C30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2024-10-22T14:29:53Z</dcterms:modified>
</cp:coreProperties>
</file>