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8" windowWidth="14808" windowHeight="6096"/>
  </bookViews>
  <sheets>
    <sheet name="2024" sheetId="1" r:id="rId1"/>
  </sheets>
  <definedNames>
    <definedName name="_xlnm.Print_Titles" localSheetId="0">'2024'!$33:$33</definedName>
    <definedName name="_xlnm.Print_Area" localSheetId="0">'2024'!$A$1:$I$52</definedName>
  </definedNames>
  <calcPr calcId="162913"/>
</workbook>
</file>

<file path=xl/calcChain.xml><?xml version="1.0" encoding="utf-8"?>
<calcChain xmlns="http://schemas.openxmlformats.org/spreadsheetml/2006/main">
  <c r="H28" i="1" l="1"/>
  <c r="H18" i="1"/>
  <c r="H22" i="1"/>
  <c r="H21" i="1"/>
  <c r="H20" i="1"/>
  <c r="H19" i="1"/>
  <c r="H29" i="1" l="1"/>
  <c r="H25" i="1"/>
  <c r="H24" i="1"/>
  <c r="H17" i="1"/>
  <c r="H14" i="1"/>
  <c r="H49" i="1" l="1"/>
  <c r="H46" i="1"/>
  <c r="H45" i="1"/>
  <c r="H39" i="1" l="1"/>
  <c r="H40" i="1"/>
  <c r="H41" i="1"/>
  <c r="H38" i="1"/>
  <c r="H42" i="1"/>
  <c r="H37" i="1"/>
  <c r="H36" i="1"/>
  <c r="H13" i="1"/>
  <c r="H50" i="1" l="1"/>
  <c r="H44" i="1"/>
  <c r="H43" i="1" l="1"/>
  <c r="H35" i="1" l="1"/>
  <c r="H48" i="1" l="1"/>
  <c r="H12" i="1" l="1"/>
  <c r="H27" i="1" l="1"/>
</calcChain>
</file>

<file path=xl/sharedStrings.xml><?xml version="1.0" encoding="utf-8"?>
<sst xmlns="http://schemas.openxmlformats.org/spreadsheetml/2006/main" count="75" uniqueCount="55">
  <si>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</si>
  <si>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</si>
  <si>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</si>
  <si>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</si>
  <si>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</si>
  <si>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</si>
  <si>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</si>
  <si>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</si>
  <si>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</si>
  <si>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Державний бюджет</t>
  </si>
  <si>
    <t>0719770</t>
  </si>
  <si>
    <t>Обласний бюджет Дніпропетровської області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</si>
  <si>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</si>
  <si>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</si>
  <si>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</si>
  <si>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</si>
  <si>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</si>
  <si>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</si>
  <si>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</si>
  <si>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</si>
  <si>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</si>
  <si>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</si>
  <si>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</si>
  <si>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</si>
  <si>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</si>
  <si>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</si>
  <si>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</si>
  <si>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>УСЬОГО за розділами І,ІІ у тому числі:</t>
  </si>
  <si>
    <t xml:space="preserve"> до рішення міської ради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</si>
  <si>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</si>
  <si>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</si>
  <si>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</si>
  <si>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</si>
  <si>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</si>
  <si>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</si>
  <si>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</si>
  <si>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</si>
  <si>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</si>
  <si>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Освітня субвенція з державного бюджету місцевим бюджетам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</si>
  <si>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</si>
  <si>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 xml:space="preserve">                23.05.2023 №1931</t>
  </si>
  <si>
    <t xml:space="preserve">Міжбюджетні трансферти на 2024 рік </t>
  </si>
  <si>
    <t xml:space="preserve">                                          Додаток 5</t>
  </si>
  <si>
    <t>2919770</t>
  </si>
  <si>
    <t>Інші субвенції з місцевого бюджету, у тому числі:</t>
  </si>
  <si>
    <t>Субвенція з бюджету Криворізької міської територіальної громади 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2023–2027 роки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</si>
  <si>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</si>
  <si>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</si>
  <si>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</si>
  <si>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</si>
  <si>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>ІІ. Трансферти зі спеціального фонду бюджету</t>
  </si>
  <si>
    <t>____________________________</t>
  </si>
  <si>
    <t>субвенція з обласного бюджету місцевим бюджетам на  пільгове медичне обслуговування осіб, які постраждали внаслідок Чорнобильської катастрофи</t>
  </si>
  <si>
    <t>субвенція з обласного бюджету місцевим бюджетам для  здійснення заходів, в тому числі з енергозбереження, на об’єктах теплопостачання комунальної власності міста Кривий Ріг в умовах збройної агресії Російської Федерації проти України</t>
  </si>
  <si>
    <t>субвенція з обласного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  агресії  Російської  Федерації  проти  України, на                                                 вул. Ярослава Мудрого, 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</si>
</sst>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i/>
      <sz val="12"/>
      <color theme="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20" fillId="2" borderId="0" xfId="0" applyFont="1" applyFill="1" applyAlignment="1">
      <alignment horizontal="left"/>
    </xf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18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abSelected="1" view="pageBreakPreview" zoomScale="88" zoomScaleNormal="90" zoomScaleSheetLayoutView="88" workbookViewId="0">
      <selection activeCell="M6" sqref="M6"/>
    </sheetView>
  </sheetViews>
  <sheetFormatPr defaultRowHeight="14.4" x14ac:dyDescent="0.3"/>
  <cols>
    <col min="1" max="1" width="16.109375" customWidth="1"/>
    <col min="2" max="2" width="14.109375" customWidth="1"/>
    <col min="5" max="5" width="7.33203125" customWidth="1"/>
    <col min="6" max="6" width="2.6640625" customWidth="1"/>
    <col min="7" max="7" width="17.33203125" customWidth="1"/>
    <col min="9" max="9" width="9" customWidth="1"/>
    <col min="10" max="10" width="21" customWidth="1"/>
    <col min="11" max="11" width="14.44140625" bestFit="1" customWidth="1"/>
  </cols>
  <sheetData>
    <row r="1" spans="1:15" ht="16.2" customHeight="1" x14ac:dyDescent="0.35">
      <c r="A1" s="17"/>
      <c r="B1" s="1"/>
      <c r="C1" s="1"/>
      <c r="D1" s="1"/>
      <c r="E1" s="60" t="s">
        <v>42</v>
      </c>
      <c r="F1" s="61"/>
      <c r="G1" s="61"/>
      <c r="H1" s="61"/>
      <c r="I1" s="61"/>
      <c r="J1" s="1"/>
      <c r="K1" s="1"/>
      <c r="L1" s="1"/>
      <c r="M1" s="1"/>
      <c r="N1" s="1"/>
      <c r="O1" s="1"/>
    </row>
    <row r="2" spans="1:15" ht="15.6" customHeight="1" x14ac:dyDescent="0.35">
      <c r="A2" s="1"/>
      <c r="B2" s="1"/>
      <c r="C2" s="1"/>
      <c r="D2" s="1"/>
      <c r="E2" s="62" t="s">
        <v>28</v>
      </c>
      <c r="F2" s="63"/>
      <c r="G2" s="63"/>
      <c r="H2" s="63"/>
      <c r="I2" s="63"/>
      <c r="J2" s="1"/>
      <c r="K2" s="1"/>
      <c r="L2" s="1"/>
      <c r="M2" s="1"/>
      <c r="N2" s="1"/>
      <c r="O2" s="1"/>
    </row>
    <row r="3" spans="1:15" ht="15" customHeight="1" x14ac:dyDescent="0.35">
      <c r="A3" s="1"/>
      <c r="B3" s="1"/>
      <c r="C3" s="1"/>
      <c r="D3" s="1"/>
      <c r="E3" s="1"/>
      <c r="F3" s="1"/>
      <c r="G3" s="11" t="s">
        <v>40</v>
      </c>
      <c r="H3" s="1"/>
      <c r="I3" s="1"/>
      <c r="J3" s="1"/>
      <c r="K3" s="1"/>
      <c r="L3" s="1"/>
      <c r="M3" s="1"/>
      <c r="N3" s="1"/>
      <c r="O3" s="1"/>
    </row>
    <row r="4" spans="1:15" ht="18" x14ac:dyDescent="0.35">
      <c r="A4" s="64" t="s">
        <v>41</v>
      </c>
      <c r="B4" s="65"/>
      <c r="C4" s="65"/>
      <c r="D4" s="65"/>
      <c r="E4" s="65"/>
      <c r="F4" s="65"/>
      <c r="G4" s="65"/>
      <c r="H4" s="65"/>
      <c r="I4" s="65"/>
      <c r="J4" s="1"/>
      <c r="K4" s="1"/>
      <c r="L4" s="1"/>
      <c r="M4" s="1"/>
      <c r="N4" s="1"/>
      <c r="O4" s="1"/>
    </row>
    <row r="5" spans="1:15" ht="18" x14ac:dyDescent="0.35">
      <c r="A5" s="66" t="s">
        <v>29</v>
      </c>
      <c r="B5" s="6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5">
      <c r="A6" s="68" t="s">
        <v>0</v>
      </c>
      <c r="B6" s="6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" x14ac:dyDescent="0.35">
      <c r="A7" s="70" t="s">
        <v>1</v>
      </c>
      <c r="B7" s="71"/>
      <c r="C7" s="71"/>
      <c r="D7" s="71"/>
      <c r="E7" s="71"/>
      <c r="F7" s="71"/>
      <c r="G7" s="71"/>
      <c r="H7" s="71"/>
      <c r="I7" s="71"/>
      <c r="J7" s="1"/>
      <c r="K7" s="1"/>
      <c r="L7" s="1"/>
      <c r="M7" s="1"/>
      <c r="N7" s="1"/>
      <c r="O7" s="1"/>
    </row>
    <row r="8" spans="1:15" ht="12.75" customHeight="1" x14ac:dyDescent="0.35">
      <c r="A8" s="1"/>
      <c r="B8" s="1"/>
      <c r="C8" s="1"/>
      <c r="D8" s="1"/>
      <c r="E8" s="1"/>
      <c r="F8" s="1"/>
      <c r="G8" s="1"/>
      <c r="H8" s="1"/>
      <c r="I8" s="5" t="s">
        <v>2</v>
      </c>
      <c r="J8" s="1"/>
      <c r="K8" s="1"/>
      <c r="L8" s="1"/>
      <c r="M8" s="1"/>
      <c r="N8" s="1"/>
      <c r="O8" s="1"/>
    </row>
    <row r="9" spans="1:15" ht="53.4" customHeight="1" x14ac:dyDescent="0.35">
      <c r="A9" s="15" t="s">
        <v>3</v>
      </c>
      <c r="B9" s="57" t="s">
        <v>4</v>
      </c>
      <c r="C9" s="58"/>
      <c r="D9" s="58"/>
      <c r="E9" s="58"/>
      <c r="F9" s="58"/>
      <c r="G9" s="59"/>
      <c r="H9" s="23" t="s">
        <v>5</v>
      </c>
      <c r="I9" s="24"/>
      <c r="J9" s="1"/>
      <c r="K9" s="1"/>
      <c r="L9" s="1"/>
      <c r="M9" s="1"/>
      <c r="N9" s="1"/>
      <c r="O9" s="1"/>
    </row>
    <row r="10" spans="1:15" ht="13.95" customHeight="1" x14ac:dyDescent="0.35">
      <c r="A10" s="13">
        <v>1</v>
      </c>
      <c r="B10" s="18">
        <v>2</v>
      </c>
      <c r="C10" s="19"/>
      <c r="D10" s="19"/>
      <c r="E10" s="19"/>
      <c r="F10" s="19"/>
      <c r="G10" s="20"/>
      <c r="H10" s="21">
        <v>3</v>
      </c>
      <c r="I10" s="22"/>
      <c r="J10" s="1"/>
      <c r="K10" s="1"/>
      <c r="L10" s="1"/>
      <c r="M10" s="1"/>
      <c r="N10" s="1"/>
      <c r="O10" s="1"/>
    </row>
    <row r="11" spans="1:15" ht="21" customHeight="1" x14ac:dyDescent="0.35">
      <c r="A11" s="34" t="s">
        <v>7</v>
      </c>
      <c r="B11" s="35"/>
      <c r="C11" s="35"/>
      <c r="D11" s="35"/>
      <c r="E11" s="35"/>
      <c r="F11" s="35"/>
      <c r="G11" s="35"/>
      <c r="H11" s="35"/>
      <c r="I11" s="36"/>
      <c r="J11" s="1"/>
      <c r="K11" s="1"/>
      <c r="L11" s="1"/>
      <c r="M11" s="1"/>
      <c r="N11" s="1"/>
      <c r="O11" s="1"/>
    </row>
    <row r="12" spans="1:15" ht="27" customHeight="1" x14ac:dyDescent="0.35">
      <c r="A12" s="8">
        <v>41033900</v>
      </c>
      <c r="B12" s="29" t="s">
        <v>38</v>
      </c>
      <c r="C12" s="30"/>
      <c r="D12" s="30"/>
      <c r="E12" s="30"/>
      <c r="F12" s="30"/>
      <c r="G12" s="31"/>
      <c r="H12" s="42">
        <f>H13</f>
        <v>1193030200</v>
      </c>
      <c r="I12" s="43"/>
      <c r="J12" s="1"/>
      <c r="K12" s="1"/>
      <c r="L12" s="1"/>
      <c r="M12" s="1"/>
      <c r="N12" s="1"/>
      <c r="O12" s="1"/>
    </row>
    <row r="13" spans="1:15" ht="25.2" customHeight="1" x14ac:dyDescent="0.35">
      <c r="A13" s="9">
        <v>9900000000</v>
      </c>
      <c r="B13" s="44" t="s">
        <v>9</v>
      </c>
      <c r="C13" s="45"/>
      <c r="D13" s="45"/>
      <c r="E13" s="45"/>
      <c r="F13" s="45"/>
      <c r="G13" s="46"/>
      <c r="H13" s="32">
        <f>1193030200</f>
        <v>1193030200</v>
      </c>
      <c r="I13" s="33"/>
      <c r="J13" s="1"/>
      <c r="K13" s="1"/>
      <c r="L13" s="1"/>
      <c r="M13" s="1"/>
      <c r="N13" s="1"/>
      <c r="O13" s="1"/>
    </row>
    <row r="14" spans="1:15" ht="46.8" customHeight="1" x14ac:dyDescent="0.35">
      <c r="A14" s="8">
        <v>41051000</v>
      </c>
      <c r="B14" s="29" t="s">
        <v>46</v>
      </c>
      <c r="C14" s="30" t="s">
        <v>47</v>
      </c>
      <c r="D14" s="30" t="s">
        <v>47</v>
      </c>
      <c r="E14" s="30" t="s">
        <v>47</v>
      </c>
      <c r="F14" s="30" t="s">
        <v>47</v>
      </c>
      <c r="G14" s="31" t="s">
        <v>47</v>
      </c>
      <c r="H14" s="42">
        <f>SUM(H15:I16)</f>
        <v>5655106</v>
      </c>
      <c r="I14" s="43"/>
      <c r="J14" s="1"/>
      <c r="K14" s="1"/>
      <c r="L14" s="1"/>
      <c r="M14" s="1"/>
      <c r="N14" s="1"/>
      <c r="O14" s="1"/>
    </row>
    <row r="15" spans="1:15" ht="19.8" customHeight="1" x14ac:dyDescent="0.35">
      <c r="A15" s="8"/>
      <c r="B15" s="29" t="s">
        <v>48</v>
      </c>
      <c r="C15" s="72"/>
      <c r="D15" s="72"/>
      <c r="E15" s="72"/>
      <c r="F15" s="72"/>
      <c r="G15" s="73"/>
      <c r="H15" s="42">
        <v>3694705</v>
      </c>
      <c r="I15" s="43"/>
      <c r="J15" s="1"/>
      <c r="K15" s="1"/>
      <c r="L15" s="1"/>
      <c r="M15" s="1"/>
      <c r="N15" s="1"/>
      <c r="O15" s="1"/>
    </row>
    <row r="16" spans="1:15" ht="25.2" customHeight="1" x14ac:dyDescent="0.35">
      <c r="A16" s="8"/>
      <c r="B16" s="29" t="s">
        <v>49</v>
      </c>
      <c r="C16" s="72"/>
      <c r="D16" s="72"/>
      <c r="E16" s="72"/>
      <c r="F16" s="72"/>
      <c r="G16" s="73"/>
      <c r="H16" s="42">
        <v>1960401</v>
      </c>
      <c r="I16" s="43"/>
      <c r="J16" s="1"/>
      <c r="K16" s="1"/>
      <c r="L16" s="1"/>
      <c r="M16" s="1"/>
      <c r="N16" s="1"/>
      <c r="O16" s="1"/>
    </row>
    <row r="17" spans="1:15" ht="25.2" customHeight="1" x14ac:dyDescent="0.35">
      <c r="A17" s="16" t="s">
        <v>30</v>
      </c>
      <c r="B17" s="44" t="s">
        <v>11</v>
      </c>
      <c r="C17" s="74"/>
      <c r="D17" s="74"/>
      <c r="E17" s="74"/>
      <c r="F17" s="74"/>
      <c r="G17" s="75"/>
      <c r="H17" s="76">
        <f>H14</f>
        <v>5655106</v>
      </c>
      <c r="I17" s="77"/>
      <c r="J17" s="1"/>
      <c r="K17" s="1"/>
      <c r="L17" s="1"/>
      <c r="M17" s="1"/>
      <c r="N17" s="1"/>
      <c r="O17" s="1"/>
    </row>
    <row r="18" spans="1:15" ht="25.2" customHeight="1" x14ac:dyDescent="0.35">
      <c r="A18" s="8">
        <v>41053900</v>
      </c>
      <c r="B18" s="29" t="s">
        <v>44</v>
      </c>
      <c r="C18" s="72"/>
      <c r="D18" s="72"/>
      <c r="E18" s="72"/>
      <c r="F18" s="72"/>
      <c r="G18" s="73"/>
      <c r="H18" s="42">
        <f>H21+H19</f>
        <v>4728148</v>
      </c>
      <c r="I18" s="43"/>
      <c r="J18" s="1"/>
      <c r="K18" s="1"/>
      <c r="L18" s="1"/>
      <c r="M18" s="1"/>
      <c r="N18" s="1"/>
      <c r="O18" s="1"/>
    </row>
    <row r="19" spans="1:15" ht="48.6" customHeight="1" x14ac:dyDescent="0.35">
      <c r="A19" s="8"/>
      <c r="B19" s="29" t="s">
        <v>52</v>
      </c>
      <c r="C19" s="72"/>
      <c r="D19" s="72"/>
      <c r="E19" s="72"/>
      <c r="F19" s="72"/>
      <c r="G19" s="73"/>
      <c r="H19" s="42">
        <f>H20</f>
        <v>878148</v>
      </c>
      <c r="I19" s="43"/>
      <c r="J19" s="1"/>
      <c r="K19" s="1"/>
      <c r="L19" s="1"/>
      <c r="M19" s="1"/>
      <c r="N19" s="1"/>
      <c r="O19" s="1"/>
    </row>
    <row r="20" spans="1:15" ht="25.2" customHeight="1" x14ac:dyDescent="0.35">
      <c r="A20" s="16" t="s">
        <v>30</v>
      </c>
      <c r="B20" s="44" t="s">
        <v>11</v>
      </c>
      <c r="C20" s="45"/>
      <c r="D20" s="45"/>
      <c r="E20" s="45"/>
      <c r="F20" s="45"/>
      <c r="G20" s="46"/>
      <c r="H20" s="32">
        <f>878148</f>
        <v>878148</v>
      </c>
      <c r="I20" s="33"/>
      <c r="J20" s="1"/>
      <c r="K20" s="1"/>
      <c r="L20" s="1"/>
      <c r="M20" s="1"/>
      <c r="N20" s="1"/>
      <c r="O20" s="1"/>
    </row>
    <row r="21" spans="1:15" ht="77.400000000000006" customHeight="1" x14ac:dyDescent="0.35">
      <c r="A21" s="8"/>
      <c r="B21" s="29" t="s">
        <v>54</v>
      </c>
      <c r="C21" s="72"/>
      <c r="D21" s="72"/>
      <c r="E21" s="72"/>
      <c r="F21" s="72"/>
      <c r="G21" s="73"/>
      <c r="H21" s="42">
        <f>H22</f>
        <v>3850000</v>
      </c>
      <c r="I21" s="43"/>
      <c r="J21" s="1"/>
      <c r="K21" s="1"/>
      <c r="L21" s="1"/>
      <c r="M21" s="1"/>
      <c r="N21" s="1"/>
      <c r="O21" s="1"/>
    </row>
    <row r="22" spans="1:15" ht="25.2" customHeight="1" x14ac:dyDescent="0.35">
      <c r="A22" s="16" t="s">
        <v>30</v>
      </c>
      <c r="B22" s="44" t="s">
        <v>11</v>
      </c>
      <c r="C22" s="45"/>
      <c r="D22" s="45"/>
      <c r="E22" s="45"/>
      <c r="F22" s="45"/>
      <c r="G22" s="46"/>
      <c r="H22" s="32">
        <f>3850000</f>
        <v>3850000</v>
      </c>
      <c r="I22" s="33"/>
      <c r="J22" s="1"/>
      <c r="K22" s="1"/>
      <c r="L22" s="1"/>
      <c r="M22" s="1"/>
      <c r="N22" s="1"/>
      <c r="O22" s="1"/>
    </row>
    <row r="23" spans="1:15" ht="20.399999999999999" customHeight="1" x14ac:dyDescent="0.35">
      <c r="A23" s="34" t="s">
        <v>26</v>
      </c>
      <c r="B23" s="35"/>
      <c r="C23" s="35"/>
      <c r="D23" s="35"/>
      <c r="E23" s="35"/>
      <c r="F23" s="35"/>
      <c r="G23" s="35"/>
      <c r="H23" s="35"/>
      <c r="I23" s="36"/>
      <c r="J23" s="1"/>
      <c r="K23" s="1"/>
      <c r="L23" s="1"/>
      <c r="M23" s="1"/>
      <c r="N23" s="1"/>
      <c r="O23" s="1"/>
    </row>
    <row r="24" spans="1:15" ht="22.8" customHeight="1" x14ac:dyDescent="0.35">
      <c r="A24" s="8">
        <v>41053900</v>
      </c>
      <c r="B24" s="29" t="s">
        <v>44</v>
      </c>
      <c r="C24" s="72"/>
      <c r="D24" s="72"/>
      <c r="E24" s="72"/>
      <c r="F24" s="72"/>
      <c r="G24" s="73"/>
      <c r="H24" s="42">
        <f>H25</f>
        <v>160000000</v>
      </c>
      <c r="I24" s="43"/>
      <c r="J24" s="1"/>
      <c r="K24" s="1"/>
      <c r="L24" s="1"/>
      <c r="M24" s="1"/>
      <c r="N24" s="1"/>
      <c r="O24" s="1"/>
    </row>
    <row r="25" spans="1:15" ht="73.5" customHeight="1" x14ac:dyDescent="0.35">
      <c r="A25" s="8"/>
      <c r="B25" s="29" t="s">
        <v>53</v>
      </c>
      <c r="C25" s="72"/>
      <c r="D25" s="72"/>
      <c r="E25" s="72"/>
      <c r="F25" s="72"/>
      <c r="G25" s="73"/>
      <c r="H25" s="42">
        <f>H26</f>
        <v>160000000</v>
      </c>
      <c r="I25" s="43"/>
      <c r="J25" s="1"/>
      <c r="K25" s="1"/>
      <c r="L25" s="1"/>
      <c r="M25" s="1"/>
      <c r="N25" s="1"/>
      <c r="O25" s="1"/>
    </row>
    <row r="26" spans="1:15" ht="22.8" customHeight="1" x14ac:dyDescent="0.35">
      <c r="A26" s="16" t="s">
        <v>30</v>
      </c>
      <c r="B26" s="44" t="s">
        <v>11</v>
      </c>
      <c r="C26" s="45"/>
      <c r="D26" s="45"/>
      <c r="E26" s="45"/>
      <c r="F26" s="45"/>
      <c r="G26" s="46"/>
      <c r="H26" s="32">
        <v>160000000</v>
      </c>
      <c r="I26" s="33"/>
      <c r="J26" s="1"/>
      <c r="K26" s="1"/>
      <c r="L26" s="1"/>
      <c r="M26" s="1"/>
      <c r="N26" s="1"/>
      <c r="O26" s="1"/>
    </row>
    <row r="27" spans="1:15" ht="24.6" customHeight="1" x14ac:dyDescent="0.35">
      <c r="A27" s="8"/>
      <c r="B27" s="39" t="s">
        <v>27</v>
      </c>
      <c r="C27" s="40"/>
      <c r="D27" s="40"/>
      <c r="E27" s="40"/>
      <c r="F27" s="40"/>
      <c r="G27" s="41"/>
      <c r="H27" s="37">
        <f>H28+H29</f>
        <v>1363413454</v>
      </c>
      <c r="I27" s="38"/>
      <c r="J27" s="1"/>
      <c r="K27" s="1"/>
      <c r="L27" s="1"/>
      <c r="M27" s="1"/>
      <c r="N27" s="1"/>
      <c r="O27" s="1"/>
    </row>
    <row r="28" spans="1:15" ht="22.2" customHeight="1" x14ac:dyDescent="0.35">
      <c r="A28" s="8"/>
      <c r="B28" s="29" t="s">
        <v>14</v>
      </c>
      <c r="C28" s="30"/>
      <c r="D28" s="30"/>
      <c r="E28" s="30"/>
      <c r="F28" s="30"/>
      <c r="G28" s="31"/>
      <c r="H28" s="42">
        <f>H12+H18+H14</f>
        <v>1203413454</v>
      </c>
      <c r="I28" s="43"/>
      <c r="J28" s="1"/>
      <c r="K28" s="1"/>
      <c r="L28" s="1"/>
      <c r="M28" s="1"/>
      <c r="N28" s="1"/>
      <c r="O28" s="1"/>
    </row>
    <row r="29" spans="1:15" ht="25.2" customHeight="1" x14ac:dyDescent="0.35">
      <c r="A29" s="8"/>
      <c r="B29" s="29" t="s">
        <v>13</v>
      </c>
      <c r="C29" s="30" t="s">
        <v>13</v>
      </c>
      <c r="D29" s="30"/>
      <c r="E29" s="30"/>
      <c r="F29" s="30"/>
      <c r="G29" s="31"/>
      <c r="H29" s="42">
        <f>H24</f>
        <v>160000000</v>
      </c>
      <c r="I29" s="43"/>
      <c r="J29" s="1"/>
      <c r="K29" s="1"/>
      <c r="L29" s="1"/>
      <c r="M29" s="1"/>
      <c r="N29" s="1"/>
      <c r="O29" s="1"/>
    </row>
    <row r="30" spans="1:15" ht="25.2" customHeight="1" x14ac:dyDescent="0.35">
      <c r="A30" s="70" t="s">
        <v>25</v>
      </c>
      <c r="B30" s="71"/>
      <c r="C30" s="71"/>
      <c r="D30" s="71"/>
      <c r="E30" s="71"/>
      <c r="F30" s="71"/>
      <c r="G30" s="71"/>
      <c r="H30" s="71"/>
      <c r="I30" s="71"/>
      <c r="J30" s="1"/>
      <c r="K30" s="1"/>
      <c r="L30" s="1"/>
      <c r="M30" s="1"/>
      <c r="N30" s="1"/>
      <c r="O30" s="1"/>
    </row>
    <row r="31" spans="1:15" ht="13.2" customHeight="1" x14ac:dyDescent="0.35">
      <c r="A31" s="1"/>
      <c r="B31" s="1"/>
      <c r="C31" s="1"/>
      <c r="D31" s="1"/>
      <c r="E31" s="1"/>
      <c r="F31" s="1"/>
      <c r="G31" s="1"/>
      <c r="H31" s="1"/>
      <c r="I31" s="5" t="s">
        <v>2</v>
      </c>
      <c r="J31" s="1"/>
      <c r="K31" s="1"/>
      <c r="L31" s="1"/>
      <c r="M31" s="1"/>
      <c r="N31" s="1"/>
      <c r="O31" s="1"/>
    </row>
    <row r="32" spans="1:15" ht="116.4" customHeight="1" x14ac:dyDescent="0.35">
      <c r="A32" s="15" t="s">
        <v>15</v>
      </c>
      <c r="B32" s="15" t="s">
        <v>24</v>
      </c>
      <c r="C32" s="57" t="s">
        <v>6</v>
      </c>
      <c r="D32" s="58"/>
      <c r="E32" s="58"/>
      <c r="F32" s="58"/>
      <c r="G32" s="59"/>
      <c r="H32" s="23" t="s">
        <v>5</v>
      </c>
      <c r="I32" s="24"/>
      <c r="J32" s="1"/>
      <c r="K32" s="1"/>
      <c r="L32" s="1"/>
      <c r="M32" s="1"/>
      <c r="N32" s="1"/>
      <c r="O32" s="1"/>
    </row>
    <row r="33" spans="1:15" ht="12" customHeight="1" x14ac:dyDescent="0.35">
      <c r="A33" s="14">
        <v>1</v>
      </c>
      <c r="B33" s="14">
        <v>2</v>
      </c>
      <c r="C33" s="54">
        <v>3</v>
      </c>
      <c r="D33" s="55"/>
      <c r="E33" s="55"/>
      <c r="F33" s="55"/>
      <c r="G33" s="56"/>
      <c r="H33" s="52">
        <v>4</v>
      </c>
      <c r="I33" s="53"/>
      <c r="J33" s="1"/>
      <c r="K33" s="1"/>
      <c r="L33" s="1"/>
      <c r="M33" s="1"/>
      <c r="N33" s="1"/>
      <c r="O33" s="1"/>
    </row>
    <row r="34" spans="1:15" ht="21" customHeight="1" x14ac:dyDescent="0.35">
      <c r="A34" s="34" t="s">
        <v>8</v>
      </c>
      <c r="B34" s="35"/>
      <c r="C34" s="35"/>
      <c r="D34" s="35"/>
      <c r="E34" s="35"/>
      <c r="F34" s="35"/>
      <c r="G34" s="35"/>
      <c r="H34" s="35"/>
      <c r="I34" s="36"/>
      <c r="J34" s="1"/>
      <c r="K34" s="1"/>
      <c r="L34" s="1"/>
      <c r="M34" s="1"/>
      <c r="N34" s="1"/>
      <c r="O34" s="1"/>
    </row>
    <row r="35" spans="1:15" ht="19.2" customHeight="1" x14ac:dyDescent="0.35">
      <c r="A35" s="12">
        <v>3719150</v>
      </c>
      <c r="B35" s="4">
        <v>9150</v>
      </c>
      <c r="C35" s="48" t="s">
        <v>16</v>
      </c>
      <c r="D35" s="49"/>
      <c r="E35" s="49"/>
      <c r="F35" s="49"/>
      <c r="G35" s="49"/>
      <c r="H35" s="42">
        <f>SUM(H36:I42)</f>
        <v>307116132</v>
      </c>
      <c r="I35" s="43"/>
      <c r="J35" s="1"/>
      <c r="K35" s="1"/>
      <c r="L35" s="1"/>
      <c r="M35" s="1"/>
      <c r="N35" s="1"/>
      <c r="O35" s="1"/>
    </row>
    <row r="36" spans="1:15" ht="34.200000000000003" customHeight="1" x14ac:dyDescent="0.35">
      <c r="A36" s="6" t="s">
        <v>31</v>
      </c>
      <c r="B36" s="4"/>
      <c r="C36" s="27" t="s">
        <v>17</v>
      </c>
      <c r="D36" s="28"/>
      <c r="E36" s="28"/>
      <c r="F36" s="28"/>
      <c r="G36" s="28"/>
      <c r="H36" s="25">
        <f>42833701</f>
        <v>42833701</v>
      </c>
      <c r="I36" s="26"/>
      <c r="J36" s="1"/>
      <c r="K36" s="1"/>
      <c r="L36" s="1"/>
      <c r="M36" s="1"/>
      <c r="N36" s="1"/>
      <c r="O36" s="1"/>
    </row>
    <row r="37" spans="1:15" ht="34.950000000000003" customHeight="1" x14ac:dyDescent="0.35">
      <c r="A37" s="6" t="s">
        <v>32</v>
      </c>
      <c r="B37" s="4"/>
      <c r="C37" s="27" t="s">
        <v>18</v>
      </c>
      <c r="D37" s="28"/>
      <c r="E37" s="28"/>
      <c r="F37" s="28"/>
      <c r="G37" s="28"/>
      <c r="H37" s="25">
        <f>38322739</f>
        <v>38322739</v>
      </c>
      <c r="I37" s="26"/>
      <c r="J37" s="1"/>
      <c r="K37" s="1"/>
      <c r="L37" s="1"/>
      <c r="M37" s="1"/>
      <c r="N37" s="1"/>
      <c r="O37" s="1"/>
    </row>
    <row r="38" spans="1:15" ht="30.6" customHeight="1" x14ac:dyDescent="0.35">
      <c r="A38" s="6" t="s">
        <v>33</v>
      </c>
      <c r="B38" s="4"/>
      <c r="C38" s="27" t="s">
        <v>19</v>
      </c>
      <c r="D38" s="28"/>
      <c r="E38" s="28"/>
      <c r="F38" s="28"/>
      <c r="G38" s="28"/>
      <c r="H38" s="25">
        <f>49022461</f>
        <v>49022461</v>
      </c>
      <c r="I38" s="26"/>
      <c r="J38" s="1"/>
      <c r="K38" s="1"/>
      <c r="L38" s="1"/>
      <c r="M38" s="1"/>
      <c r="N38" s="1"/>
      <c r="O38" s="1"/>
    </row>
    <row r="39" spans="1:15" ht="31.2" customHeight="1" x14ac:dyDescent="0.35">
      <c r="A39" s="6" t="s">
        <v>34</v>
      </c>
      <c r="B39" s="4"/>
      <c r="C39" s="27" t="s">
        <v>20</v>
      </c>
      <c r="D39" s="28"/>
      <c r="E39" s="28"/>
      <c r="F39" s="28"/>
      <c r="G39" s="28"/>
      <c r="H39" s="25">
        <f>39478314</f>
        <v>39478314</v>
      </c>
      <c r="I39" s="26"/>
      <c r="J39" s="1"/>
      <c r="K39" s="1"/>
      <c r="L39" s="1"/>
      <c r="M39" s="1"/>
      <c r="N39" s="1"/>
      <c r="O39" s="1"/>
    </row>
    <row r="40" spans="1:15" ht="30.6" customHeight="1" x14ac:dyDescent="0.35">
      <c r="A40" s="6" t="s">
        <v>35</v>
      </c>
      <c r="B40" s="4"/>
      <c r="C40" s="27" t="s">
        <v>21</v>
      </c>
      <c r="D40" s="28"/>
      <c r="E40" s="28"/>
      <c r="F40" s="28"/>
      <c r="G40" s="28"/>
      <c r="H40" s="25">
        <f>39751390</f>
        <v>39751390</v>
      </c>
      <c r="I40" s="26"/>
      <c r="J40" s="1"/>
      <c r="K40" s="1"/>
      <c r="L40" s="1"/>
      <c r="M40" s="1"/>
      <c r="N40" s="1"/>
      <c r="O40" s="1"/>
    </row>
    <row r="41" spans="1:15" ht="33" customHeight="1" x14ac:dyDescent="0.35">
      <c r="A41" s="6" t="s">
        <v>36</v>
      </c>
      <c r="B41" s="4"/>
      <c r="C41" s="27" t="s">
        <v>22</v>
      </c>
      <c r="D41" s="28"/>
      <c r="E41" s="28"/>
      <c r="F41" s="28"/>
      <c r="G41" s="28"/>
      <c r="H41" s="25">
        <f>60149112</f>
        <v>60149112</v>
      </c>
      <c r="I41" s="26"/>
      <c r="J41" s="1"/>
      <c r="K41" s="1"/>
      <c r="L41" s="1"/>
      <c r="M41" s="1"/>
      <c r="N41" s="1"/>
      <c r="O41" s="1"/>
    </row>
    <row r="42" spans="1:15" ht="32.4" customHeight="1" x14ac:dyDescent="0.35">
      <c r="A42" s="7" t="s">
        <v>37</v>
      </c>
      <c r="B42" s="4"/>
      <c r="C42" s="27" t="s">
        <v>23</v>
      </c>
      <c r="D42" s="28"/>
      <c r="E42" s="28"/>
      <c r="F42" s="28"/>
      <c r="G42" s="28"/>
      <c r="H42" s="25">
        <f>37558415</f>
        <v>37558415</v>
      </c>
      <c r="I42" s="26"/>
      <c r="J42" s="1"/>
      <c r="K42" s="1"/>
      <c r="L42" s="1"/>
      <c r="M42" s="1"/>
      <c r="N42" s="1"/>
      <c r="O42" s="1"/>
    </row>
    <row r="43" spans="1:15" ht="69.599999999999994" customHeight="1" x14ac:dyDescent="0.35">
      <c r="A43" s="7" t="s">
        <v>10</v>
      </c>
      <c r="B43" s="4">
        <v>9770</v>
      </c>
      <c r="C43" s="48" t="s">
        <v>39</v>
      </c>
      <c r="D43" s="49"/>
      <c r="E43" s="49"/>
      <c r="F43" s="49"/>
      <c r="G43" s="49"/>
      <c r="H43" s="42">
        <f>H44</f>
        <v>6000000</v>
      </c>
      <c r="I43" s="43"/>
      <c r="J43" s="1"/>
      <c r="K43" s="1"/>
      <c r="L43" s="1"/>
      <c r="M43" s="1"/>
      <c r="N43" s="1"/>
      <c r="O43" s="1"/>
    </row>
    <row r="44" spans="1:15" ht="27.6" customHeight="1" x14ac:dyDescent="0.35">
      <c r="A44" s="7" t="s">
        <v>30</v>
      </c>
      <c r="B44" s="4"/>
      <c r="C44" s="27" t="s">
        <v>11</v>
      </c>
      <c r="D44" s="28"/>
      <c r="E44" s="28"/>
      <c r="F44" s="28"/>
      <c r="G44" s="28"/>
      <c r="H44" s="32">
        <f>6000000</f>
        <v>6000000</v>
      </c>
      <c r="I44" s="33"/>
      <c r="J44" s="1"/>
      <c r="K44" s="1"/>
      <c r="L44" s="1"/>
      <c r="M44" s="1"/>
      <c r="N44" s="1"/>
      <c r="O44" s="1"/>
    </row>
    <row r="45" spans="1:15" ht="105.75" customHeight="1" x14ac:dyDescent="0.35">
      <c r="A45" s="7" t="s">
        <v>43</v>
      </c>
      <c r="B45" s="4">
        <v>9770</v>
      </c>
      <c r="C45" s="48" t="s">
        <v>45</v>
      </c>
      <c r="D45" s="49"/>
      <c r="E45" s="49"/>
      <c r="F45" s="49"/>
      <c r="G45" s="49"/>
      <c r="H45" s="42">
        <f>H46</f>
        <v>1819800</v>
      </c>
      <c r="I45" s="43"/>
      <c r="J45" s="1"/>
      <c r="K45" s="1"/>
      <c r="L45" s="1"/>
      <c r="M45" s="1"/>
      <c r="N45" s="1"/>
      <c r="O45" s="1"/>
    </row>
    <row r="46" spans="1:15" ht="28.2" customHeight="1" x14ac:dyDescent="0.35">
      <c r="A46" s="7" t="s">
        <v>30</v>
      </c>
      <c r="B46" s="4"/>
      <c r="C46" s="27" t="s">
        <v>11</v>
      </c>
      <c r="D46" s="28"/>
      <c r="E46" s="28"/>
      <c r="F46" s="28"/>
      <c r="G46" s="28"/>
      <c r="H46" s="32">
        <f>1819800</f>
        <v>1819800</v>
      </c>
      <c r="I46" s="33"/>
      <c r="J46" s="1"/>
      <c r="K46" s="1"/>
      <c r="L46" s="1"/>
      <c r="M46" s="1"/>
      <c r="N46" s="1"/>
      <c r="O46" s="1"/>
    </row>
    <row r="47" spans="1:15" ht="22.2" customHeight="1" x14ac:dyDescent="0.35">
      <c r="A47" s="34" t="s">
        <v>50</v>
      </c>
      <c r="B47" s="35"/>
      <c r="C47" s="35"/>
      <c r="D47" s="35"/>
      <c r="E47" s="35"/>
      <c r="F47" s="35"/>
      <c r="G47" s="35"/>
      <c r="H47" s="35"/>
      <c r="I47" s="36"/>
      <c r="J47" s="1"/>
      <c r="K47" s="1"/>
      <c r="L47" s="1"/>
      <c r="M47" s="1"/>
      <c r="N47" s="1"/>
      <c r="O47" s="1"/>
    </row>
    <row r="48" spans="1:15" ht="20.399999999999999" customHeight="1" x14ac:dyDescent="0.35">
      <c r="A48" s="8"/>
      <c r="B48" s="4"/>
      <c r="C48" s="50" t="s">
        <v>12</v>
      </c>
      <c r="D48" s="51"/>
      <c r="E48" s="51"/>
      <c r="F48" s="51"/>
      <c r="G48" s="51"/>
      <c r="H48" s="37">
        <f>SUM(H49:I50)</f>
        <v>314935932</v>
      </c>
      <c r="I48" s="38"/>
      <c r="J48" s="1"/>
      <c r="K48" s="1"/>
      <c r="L48" s="1"/>
      <c r="M48" s="1"/>
      <c r="N48" s="1"/>
      <c r="O48" s="1"/>
    </row>
    <row r="49" spans="1:15" ht="21" customHeight="1" x14ac:dyDescent="0.35">
      <c r="A49" s="7"/>
      <c r="B49" s="4"/>
      <c r="C49" s="48" t="s">
        <v>14</v>
      </c>
      <c r="D49" s="49"/>
      <c r="E49" s="49"/>
      <c r="F49" s="49"/>
      <c r="G49" s="49"/>
      <c r="H49" s="42">
        <f>H35+H43+H45</f>
        <v>314935932</v>
      </c>
      <c r="I49" s="43"/>
      <c r="J49" s="10"/>
      <c r="K49" s="10"/>
      <c r="L49" s="1"/>
      <c r="M49" s="1"/>
      <c r="N49" s="1"/>
      <c r="O49" s="1"/>
    </row>
    <row r="50" spans="1:15" ht="19.5" customHeight="1" x14ac:dyDescent="0.35">
      <c r="A50" s="8"/>
      <c r="B50" s="4"/>
      <c r="C50" s="48" t="s">
        <v>13</v>
      </c>
      <c r="D50" s="49"/>
      <c r="E50" s="49"/>
      <c r="F50" s="49"/>
      <c r="G50" s="49"/>
      <c r="H50" s="42">
        <f>0</f>
        <v>0</v>
      </c>
      <c r="I50" s="43"/>
      <c r="J50" s="1"/>
      <c r="K50" s="1"/>
      <c r="L50" s="1"/>
      <c r="M50" s="1"/>
      <c r="N50" s="1"/>
      <c r="O50" s="1"/>
    </row>
    <row r="51" spans="1:15" ht="32.4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8" customHeight="1" x14ac:dyDescent="0.35">
      <c r="A52" s="1"/>
      <c r="B52" s="1"/>
      <c r="C52" s="1" t="s">
        <v>51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20.25" customHeight="1" x14ac:dyDescent="0.35">
      <c r="A53" s="47"/>
      <c r="B53" s="47"/>
      <c r="C53" s="47"/>
      <c r="D53" s="47"/>
      <c r="E53" s="47"/>
      <c r="F53" s="47"/>
      <c r="G53" s="47"/>
      <c r="H53" s="47"/>
      <c r="I53" s="47"/>
      <c r="J53" s="1"/>
      <c r="K53" s="1"/>
      <c r="L53" s="1"/>
      <c r="M53" s="1"/>
      <c r="N53" s="1"/>
      <c r="O53" s="1"/>
    </row>
    <row r="54" spans="1:15" ht="22.8" x14ac:dyDescent="0.4">
      <c r="A54" s="3"/>
      <c r="B54" s="2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</row>
    <row r="55" spans="1:15" ht="18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8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8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8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8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8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8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8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8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8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8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8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8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8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8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8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8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8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8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8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8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8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8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8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8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8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8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8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8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8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8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8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8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</sheetData>
  <mergeCells count="84">
    <mergeCell ref="B26:G26"/>
    <mergeCell ref="H26:I26"/>
    <mergeCell ref="B17:G17"/>
    <mergeCell ref="H17:I17"/>
    <mergeCell ref="B24:G24"/>
    <mergeCell ref="H24:I24"/>
    <mergeCell ref="B25:G25"/>
    <mergeCell ref="H25:I25"/>
    <mergeCell ref="B19:G19"/>
    <mergeCell ref="H19:I19"/>
    <mergeCell ref="B20:G20"/>
    <mergeCell ref="H20:I20"/>
    <mergeCell ref="B14:G14"/>
    <mergeCell ref="H14:I14"/>
    <mergeCell ref="B15:G15"/>
    <mergeCell ref="H15:I15"/>
    <mergeCell ref="B16:G16"/>
    <mergeCell ref="H16:I16"/>
    <mergeCell ref="H9:I9"/>
    <mergeCell ref="H28:I28"/>
    <mergeCell ref="H43:I43"/>
    <mergeCell ref="H36:I36"/>
    <mergeCell ref="C37:G37"/>
    <mergeCell ref="H37:I37"/>
    <mergeCell ref="H38:I38"/>
    <mergeCell ref="H39:I39"/>
    <mergeCell ref="A30:I30"/>
    <mergeCell ref="A11:I11"/>
    <mergeCell ref="H12:I12"/>
    <mergeCell ref="B13:G13"/>
    <mergeCell ref="C36:G36"/>
    <mergeCell ref="B18:G18"/>
    <mergeCell ref="H18:I18"/>
    <mergeCell ref="B21:G21"/>
    <mergeCell ref="E1:I1"/>
    <mergeCell ref="A47:I47"/>
    <mergeCell ref="C35:G35"/>
    <mergeCell ref="A34:I34"/>
    <mergeCell ref="H35:I35"/>
    <mergeCell ref="C39:G39"/>
    <mergeCell ref="C42:G42"/>
    <mergeCell ref="H44:I44"/>
    <mergeCell ref="E2:I2"/>
    <mergeCell ref="H40:I40"/>
    <mergeCell ref="A4:I4"/>
    <mergeCell ref="A5:B5"/>
    <mergeCell ref="C43:G43"/>
    <mergeCell ref="A6:B6"/>
    <mergeCell ref="A7:I7"/>
    <mergeCell ref="B9:G9"/>
    <mergeCell ref="C48:G48"/>
    <mergeCell ref="H48:I48"/>
    <mergeCell ref="C44:G44"/>
    <mergeCell ref="C38:G38"/>
    <mergeCell ref="H29:I29"/>
    <mergeCell ref="H33:I33"/>
    <mergeCell ref="C40:G40"/>
    <mergeCell ref="C33:G33"/>
    <mergeCell ref="C32:G32"/>
    <mergeCell ref="C45:G45"/>
    <mergeCell ref="H45:I45"/>
    <mergeCell ref="C46:G46"/>
    <mergeCell ref="H46:I46"/>
    <mergeCell ref="A53:I53"/>
    <mergeCell ref="C50:G50"/>
    <mergeCell ref="H50:I50"/>
    <mergeCell ref="C49:G49"/>
    <mergeCell ref="H49:I49"/>
    <mergeCell ref="B10:G10"/>
    <mergeCell ref="H10:I10"/>
    <mergeCell ref="H32:I32"/>
    <mergeCell ref="H42:I42"/>
    <mergeCell ref="H41:I41"/>
    <mergeCell ref="C41:G41"/>
    <mergeCell ref="B29:G29"/>
    <mergeCell ref="B12:G12"/>
    <mergeCell ref="H13:I13"/>
    <mergeCell ref="A23:I23"/>
    <mergeCell ref="B28:G28"/>
    <mergeCell ref="H27:I27"/>
    <mergeCell ref="B27:G27"/>
    <mergeCell ref="H21:I21"/>
    <mergeCell ref="B22:G22"/>
    <mergeCell ref="H22:I22"/>
  </mergeCells>
  <pageMargins left="0.70866141732283472" right="0.51181102362204722" top="0.74803149606299213" bottom="0.47244094488188981" header="0.31496062992125984" footer="0.31496062992125984"/>
  <pageSetup paperSize="9" scale="93" orientation="portrait" r:id="rId1"/>
  <headerFooter differentFirst="1">
    <oddHeader xml:space="preserve">&amp;C&amp;P&amp;R&amp;"Times New Roman,курсив"&amp;12Продовження додатка 5
</oddHeader>
  </headerFooter>
  <rowBreaks count="1" manualBreakCount="1">
    <brk id="2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2023-12-04T12:13:18Z</dcterms:modified>
</cp:coreProperties>
</file>