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Лист1!$B$2:$T$63</definedName>
  </definedNames>
  <calcPr calcId="152511"/>
</workbook>
</file>

<file path=xl/calcChain.xml><?xml version="1.0" encoding="utf-8"?>
<calcChain xmlns="http://schemas.openxmlformats.org/spreadsheetml/2006/main">
  <c r="H27" i="1" l="1"/>
  <c r="H16" i="1"/>
  <c r="H12" i="1"/>
  <c r="Q9" i="1"/>
  <c r="R9" i="1"/>
  <c r="S9" i="1"/>
  <c r="P54" i="1" l="1"/>
  <c r="H54" i="1" s="1"/>
  <c r="P20" i="1"/>
  <c r="P9" i="1" l="1"/>
  <c r="O9" i="1"/>
  <c r="N9" i="1"/>
  <c r="M46" i="1"/>
  <c r="M20" i="1"/>
  <c r="H20" i="1" s="1"/>
  <c r="I9" i="1"/>
  <c r="J9" i="1"/>
  <c r="K9" i="1"/>
  <c r="L9" i="1"/>
  <c r="H50" i="1"/>
  <c r="M9" i="1" l="1"/>
  <c r="H9" i="1" s="1"/>
  <c r="H46" i="1"/>
  <c r="H39" i="1"/>
  <c r="H35" i="1"/>
  <c r="H31" i="1"/>
</calcChain>
</file>

<file path=xl/sharedStrings.xml><?xml version="1.0" encoding="utf-8"?>
<sst xmlns="http://schemas.openxmlformats.org/spreadsheetml/2006/main" count="129" uniqueCount="52">
  <si>
    <t>Відповідальні за виконання</t>
  </si>
  <si>
    <t>Орієнтовні обсяги фінансування за роками виконання, тис. грн</t>
  </si>
  <si>
    <t>Усього</t>
  </si>
  <si>
    <t>УСЬОГО</t>
  </si>
  <si>
    <t>Обласний бюджет</t>
  </si>
  <si>
    <t xml:space="preserve">1.2. Здійснення роботи щодо ведення та поповнення Реєстру хворих на гіпертонічну хворобу </t>
  </si>
  <si>
    <t>Здійснення моніторингу  формування хронічної кардіологічної патології для профілактики хронічної серцевої недостатності</t>
  </si>
  <si>
    <t>2.7. Проведення реєстрації  в Реєстрі перкутанних коронарних втручань</t>
  </si>
  <si>
    <t xml:space="preserve">Зміст заходів </t>
  </si>
  <si>
    <t xml:space="preserve">Очікувані результати </t>
  </si>
  <si>
    <t>Покращення якості діагностики та лікування серцево-судинних захворювань</t>
  </si>
  <si>
    <t>Можливість забезпечити допомогу хворим з порушенням серцевого ритму з профілактикою раптової серцевої смерті</t>
  </si>
  <si>
    <t>Забезпечення профілактики раптової серцевої смерті</t>
  </si>
  <si>
    <t>Профілактика смертності від гострого інфаркту міокарда після проведення інтервенційних втручань</t>
  </si>
  <si>
    <t>Профілактика інвалідності від серцево-судинної патології</t>
  </si>
  <si>
    <t>2.5.  Упровадження сучасних методик діагностики набутих серцево-судинних захворювань</t>
  </si>
  <si>
    <t>1.1. Висвітлення      в теле- та радіопередачах, присвячених питанням охорони здоров’я, матеріалів, пов’язаних з розв’язанням проблеми запобігання захворюванням системи кровообігу</t>
  </si>
  <si>
    <t xml:space="preserve">Контроль за базисним лікуванням гіпертонічної хвороби як основного придиктора гострих фатальних судинних подій для формування прихильності до терапії в пацієнта </t>
  </si>
  <si>
    <t>Ознайомлення населення з профілактикою серцево-судинних захворювань</t>
  </si>
  <si>
    <t xml:space="preserve">Управління охорони здоров’я виконкому Криворізької міської ради, заклади охорони здоров'я
</t>
  </si>
  <si>
    <t>Заклади охорони здоров'я</t>
  </si>
  <si>
    <t>Управління охорони здоров’я виконкому Криворізької міської ради, заклади охорони здоров'я</t>
  </si>
  <si>
    <t>2.6. Покращення матеріально-технічного забезпечення закладів охорони здоров'я</t>
  </si>
  <si>
    <t>У межах коштів, передбачених у обласному бюджеті</t>
  </si>
  <si>
    <t>Державний бюджет</t>
  </si>
  <si>
    <t>Назва напряму діяльності (пріоритетні завдання)</t>
  </si>
  <si>
    <t>Строки вико-нання</t>
  </si>
  <si>
    <t>Первинна та вторинна профілактика</t>
  </si>
  <si>
    <t>Забезпечення висококваліфікованими медичними кадрами процесу впровадження новітніх технологій у лікування серцево-судинних захворювань</t>
  </si>
  <si>
    <t>Реабілітація та трудова реадаптація</t>
  </si>
  <si>
    <t>Сучасне надання спеціалізованої медичної допомоги</t>
  </si>
  <si>
    <t>№         п/п</t>
  </si>
  <si>
    <t>За рахунок інших джерел фінансування, не заборонених чинним законодавством</t>
  </si>
  <si>
    <t>2.4. Забезпечення своєчасного виявлення та лікування згідно з клінічними протоколами хворих із шлуночковими аритміями</t>
  </si>
  <si>
    <t>Забезпечення статистичного аналізу роботи рентген-васкулярних відділень та отримання засобів медичного призначення із залученням коштів державного бюджету</t>
  </si>
  <si>
    <t>Забезпечення виконання стандартів  і клінічних протоколів лікування хворих після інвазійних кардіологічних та кардіо-хірургічних втручань</t>
  </si>
  <si>
    <r>
      <t xml:space="preserve">Згідно із Законом України </t>
    </r>
    <r>
      <rPr>
        <sz val="18"/>
        <rFont val="Calibri"/>
        <family val="2"/>
        <charset val="204"/>
      </rPr>
      <t>«</t>
    </r>
    <r>
      <rPr>
        <sz val="18"/>
        <rFont val="Times New Roman"/>
        <family val="1"/>
        <charset val="204"/>
      </rPr>
      <t>Про Державний бюджет України</t>
    </r>
    <r>
      <rPr>
        <sz val="18"/>
        <rFont val="Calibri"/>
        <family val="2"/>
        <charset val="204"/>
      </rPr>
      <t>»</t>
    </r>
    <r>
      <rPr>
        <sz val="18"/>
        <rFont val="Times New Roman"/>
        <family val="1"/>
        <charset val="204"/>
      </rPr>
      <t xml:space="preserve"> на відповідний рік</t>
    </r>
  </si>
  <si>
    <t>Джерела фінансу-вання</t>
  </si>
  <si>
    <t>ЗАХОДИ,
спрямовані на запобігання та лікування серцево-судинних захворювань</t>
  </si>
  <si>
    <t>Інші джерела фінансування</t>
  </si>
  <si>
    <t>Бюджет Криворізької міської територі-альної громади</t>
  </si>
  <si>
    <r>
      <t xml:space="preserve">Управління охорони здоров’я виконкому Криворізької міської ради, заклади охорони здоров'я, Комунальне підприємство </t>
    </r>
    <r>
      <rPr>
        <sz val="18"/>
        <rFont val="Calibri"/>
        <family val="2"/>
        <charset val="204"/>
      </rPr>
      <t>«</t>
    </r>
    <r>
      <rPr>
        <sz val="18"/>
        <rFont val="Times New Roman"/>
        <family val="1"/>
        <charset val="204"/>
      </rPr>
      <t>Міжобласний центр медичної генетики і пренатальної діагностики імені П.М.Веропотвеляна</t>
    </r>
    <r>
      <rPr>
        <sz val="18"/>
        <rFont val="Calibri"/>
        <family val="2"/>
        <charset val="204"/>
      </rPr>
      <t>»</t>
    </r>
    <r>
      <rPr>
        <sz val="18"/>
        <rFont val="Times New Roman"/>
        <family val="1"/>
        <charset val="204"/>
      </rPr>
      <t xml:space="preserve"> Дніпропетровської обласної ради
</t>
    </r>
  </si>
  <si>
    <t>2.3. Запровадження статистичного моніторингу хворих з життєзагроз-ливими аритміями серця, які потребують невідкладного хірургічного лікування</t>
  </si>
  <si>
    <t>Управління охорони здоров’я, преси, інфор-маційної діяльності та внутрішньої політики виконкому Криворізької міської ради, заклади охорони здоров'я</t>
  </si>
  <si>
    <t>2.2. Забезпечення підвищення кваліфікації фахівців з питань: кардіології, інтервенційної аритмології-серцево-судинного хірурга-анестезіолога, УЗД фахівця для діагностики</t>
  </si>
  <si>
    <r>
      <rPr>
        <i/>
        <sz val="34"/>
        <rFont val="Times New Roman"/>
        <family val="1"/>
        <charset val="204"/>
      </rPr>
      <t xml:space="preserve">Продовження додатка 2
</t>
    </r>
    <r>
      <rPr>
        <sz val="34"/>
        <rFont val="Times New Roman"/>
        <family val="1"/>
        <charset val="204"/>
      </rPr>
      <t xml:space="preserve">
</t>
    </r>
  </si>
  <si>
    <t>2.1. Забезпечення відповідно до сучасних стандартів лікування  медичної допомоги хворим на інфаркт міокарда, інфаркт мозку</t>
  </si>
  <si>
    <r>
      <t xml:space="preserve">2016 </t>
    </r>
    <r>
      <rPr>
        <sz val="18"/>
        <rFont val="Arial Cyr"/>
        <charset val="204"/>
      </rPr>
      <t xml:space="preserve">– </t>
    </r>
    <r>
      <rPr>
        <sz val="18"/>
        <rFont val="Times New Roman"/>
        <family val="1"/>
        <charset val="204"/>
      </rPr>
      <t>2026</t>
    </r>
  </si>
  <si>
    <t>2016 – 2026</t>
  </si>
  <si>
    <t>Керуюча справами виконкому                                                      Олена ШОВГЕЛЯ</t>
  </si>
  <si>
    <r>
      <t xml:space="preserve">                                      до рішення виконкому міської ради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28"/>
        <rFont val="Times New Roman"/>
        <family val="1"/>
        <charset val="204"/>
      </rPr>
      <t>04.12.2023 №1470</t>
    </r>
  </si>
  <si>
    <r>
      <rPr>
        <i/>
        <sz val="34"/>
        <rFont val="Times New Roman"/>
        <family val="1"/>
        <charset val="204"/>
      </rPr>
      <t xml:space="preserve">                                                 Додаток 2                                                                                
 </t>
    </r>
    <r>
      <rPr>
        <sz val="34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</si>
</sst>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b/>
      <sz val="22"/>
      <name val="Times New Roman"/>
      <family val="1"/>
      <charset val="204"/>
    </font>
    <font>
      <sz val="12"/>
      <name val="Arial Cyr"/>
      <charset val="204"/>
    </font>
    <font>
      <sz val="18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sz val="18"/>
      <color theme="1"/>
      <name val="Calibri"/>
      <family val="2"/>
      <scheme val="minor"/>
    </font>
    <font>
      <sz val="20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name val="Arial Cyr"/>
      <charset val="204"/>
    </font>
    <font>
      <sz val="18"/>
      <name val="Calibri"/>
      <family val="2"/>
      <charset val="204"/>
    </font>
    <font>
      <sz val="30"/>
      <color theme="1"/>
      <name val="Calibri"/>
      <family val="2"/>
      <scheme val="minor"/>
    </font>
    <font>
      <b/>
      <i/>
      <sz val="30"/>
      <name val="Times New Roman"/>
      <family val="1"/>
      <charset val="204"/>
    </font>
    <font>
      <b/>
      <sz val="30"/>
      <name val="Times New Roman"/>
      <family val="1"/>
      <charset val="204"/>
    </font>
    <font>
      <b/>
      <i/>
      <sz val="32"/>
      <color theme="1"/>
      <name val="Times New Roman"/>
      <family val="1"/>
      <charset val="204"/>
    </font>
    <font>
      <b/>
      <i/>
      <sz val="32"/>
      <name val="Times New Roman"/>
      <family val="1"/>
      <charset val="204"/>
    </font>
    <font>
      <sz val="34"/>
      <name val="Times New Roman"/>
      <family val="1"/>
      <charset val="204"/>
    </font>
    <font>
      <i/>
      <sz val="34"/>
      <name val="Times New Roman"/>
      <family val="1"/>
      <charset val="204"/>
    </font>
    <font>
      <b/>
      <i/>
      <sz val="35"/>
      <name val="Times New Roman"/>
      <family val="1"/>
      <charset val="204"/>
    </font>
    <font>
      <b/>
      <i/>
      <sz val="37"/>
      <color theme="1"/>
      <name val="Times New Roman"/>
      <family val="1"/>
      <charset val="204"/>
    </font>
    <font>
      <i/>
      <sz val="2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Fill="1"/>
    <xf numFmtId="0" fontId="0" fillId="0" borderId="0" xfId="0" applyFill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0" fillId="0" borderId="10" xfId="0" applyBorder="1"/>
    <xf numFmtId="0" fontId="0" fillId="0" borderId="11" xfId="0" applyBorder="1"/>
    <xf numFmtId="0" fontId="0" fillId="0" borderId="0" xfId="0" applyBorder="1"/>
    <xf numFmtId="0" fontId="1" fillId="0" borderId="12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4" fillId="0" borderId="0" xfId="0" applyFont="1" applyFill="1" applyBorder="1" applyAlignment="1">
      <alignment horizontal="left" vertical="top" wrapText="1"/>
    </xf>
    <xf numFmtId="0" fontId="0" fillId="0" borderId="0" xfId="0" applyFill="1" applyAlignment="1">
      <alignment horizontal="right"/>
    </xf>
    <xf numFmtId="0" fontId="4" fillId="0" borderId="8" xfId="0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2" xfId="0" applyFont="1" applyBorder="1"/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" fontId="8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12" fillId="0" borderId="0" xfId="0" applyFont="1"/>
    <xf numFmtId="0" fontId="14" fillId="0" borderId="0" xfId="0" applyFont="1" applyFill="1" applyBorder="1" applyAlignment="1">
      <alignment vertical="top" wrapText="1"/>
    </xf>
    <xf numFmtId="0" fontId="14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 vertical="top" wrapText="1"/>
    </xf>
    <xf numFmtId="0" fontId="20" fillId="0" borderId="0" xfId="0" applyFont="1"/>
    <xf numFmtId="4" fontId="0" fillId="0" borderId="0" xfId="0" applyNumberFormat="1" applyFill="1"/>
    <xf numFmtId="0" fontId="3" fillId="2" borderId="8" xfId="0" applyFont="1" applyFill="1" applyBorder="1" applyAlignment="1">
      <alignment horizontal="center" vertic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center" vertical="center" wrapText="1"/>
    </xf>
    <xf numFmtId="4" fontId="4" fillId="2" borderId="8" xfId="0" applyNumberFormat="1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4" fontId="3" fillId="2" borderId="7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top" wrapText="1"/>
    </xf>
    <xf numFmtId="4" fontId="3" fillId="2" borderId="8" xfId="0" applyNumberFormat="1" applyFont="1" applyFill="1" applyBorder="1" applyAlignment="1">
      <alignment horizontal="center" vertical="center" wrapText="1"/>
    </xf>
    <xf numFmtId="4" fontId="3" fillId="2" borderId="7" xfId="0" applyNumberFormat="1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>
      <alignment horizontal="center" vertical="center" wrapText="1"/>
    </xf>
    <xf numFmtId="4" fontId="3" fillId="2" borderId="13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4" fontId="3" fillId="0" borderId="8" xfId="0" applyNumberFormat="1" applyFont="1" applyFill="1" applyBorder="1" applyAlignment="1">
      <alignment horizontal="center" vertical="center" wrapText="1"/>
    </xf>
    <xf numFmtId="4" fontId="17" fillId="2" borderId="11" xfId="0" applyNumberFormat="1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top"/>
    </xf>
    <xf numFmtId="0" fontId="9" fillId="2" borderId="2" xfId="0" applyFont="1" applyFill="1" applyBorder="1" applyAlignment="1">
      <alignment horizontal="center" vertical="top"/>
    </xf>
    <xf numFmtId="0" fontId="9" fillId="2" borderId="6" xfId="0" applyFont="1" applyFill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10" fillId="2" borderId="8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top"/>
    </xf>
    <xf numFmtId="0" fontId="4" fillId="0" borderId="14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top" wrapText="1"/>
    </xf>
    <xf numFmtId="0" fontId="10" fillId="2" borderId="2" xfId="0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wrapText="1"/>
    </xf>
    <xf numFmtId="0" fontId="16" fillId="0" borderId="0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/>
    </xf>
    <xf numFmtId="0" fontId="9" fillId="0" borderId="2" xfId="0" applyFont="1" applyBorder="1" applyAlignment="1">
      <alignment horizontal="center" vertical="top"/>
    </xf>
    <xf numFmtId="0" fontId="9" fillId="0" borderId="6" xfId="0" applyFont="1" applyBorder="1" applyAlignment="1">
      <alignment horizontal="center" vertical="top"/>
    </xf>
    <xf numFmtId="0" fontId="10" fillId="0" borderId="2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4" fontId="3" fillId="2" borderId="14" xfId="0" applyNumberFormat="1" applyFont="1" applyFill="1" applyBorder="1" applyAlignment="1">
      <alignment horizontal="center" vertical="center" wrapText="1"/>
    </xf>
    <xf numFmtId="4" fontId="3" fillId="2" borderId="12" xfId="0" applyNumberFormat="1" applyFont="1" applyFill="1" applyBorder="1" applyAlignment="1">
      <alignment horizontal="center" vertical="center" wrapText="1"/>
    </xf>
    <xf numFmtId="4" fontId="3" fillId="2" borderId="15" xfId="0" applyNumberFormat="1" applyFont="1" applyFill="1" applyBorder="1" applyAlignment="1">
      <alignment horizontal="center" vertical="center" wrapText="1"/>
    </xf>
    <xf numFmtId="4" fontId="17" fillId="0" borderId="11" xfId="0" applyNumberFormat="1" applyFont="1" applyFill="1" applyBorder="1" applyAlignment="1">
      <alignment horizontal="right" vertical="top" wrapText="1"/>
    </xf>
    <xf numFmtId="0" fontId="18" fillId="0" borderId="0" xfId="0" applyFont="1" applyFill="1" applyAlignment="1">
      <alignment horizontal="center" vertical="top" wrapText="1"/>
    </xf>
    <xf numFmtId="0" fontId="7" fillId="0" borderId="12" xfId="0" applyFont="1" applyFill="1" applyBorder="1" applyAlignment="1">
      <alignment horizontal="center" vertical="top" wrapText="1"/>
    </xf>
    <xf numFmtId="0" fontId="7" fillId="2" borderId="12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96"/>
  <sheetViews>
    <sheetView tabSelected="1" view="pageBreakPreview" topLeftCell="E1" zoomScale="59" zoomScaleNormal="75" zoomScaleSheetLayoutView="59" workbookViewId="0">
      <selection activeCell="K2" sqref="K2:T2"/>
    </sheetView>
  </sheetViews>
  <sheetFormatPr defaultRowHeight="15" x14ac:dyDescent="0.25"/>
  <cols>
    <col min="2" max="2" width="6" customWidth="1"/>
    <col min="3" max="3" width="25.5703125" customWidth="1"/>
    <col min="4" max="4" width="30.28515625" customWidth="1"/>
    <col min="5" max="5" width="37" customWidth="1"/>
    <col min="6" max="6" width="14.85546875" customWidth="1"/>
    <col min="7" max="7" width="21.42578125" customWidth="1"/>
    <col min="8" max="8" width="19.7109375" customWidth="1"/>
    <col min="9" max="19" width="17" customWidth="1"/>
    <col min="20" max="20" width="50.42578125" customWidth="1"/>
  </cols>
  <sheetData>
    <row r="2" spans="2:20" ht="43.9" customHeight="1" x14ac:dyDescent="0.25">
      <c r="C2" s="1"/>
      <c r="D2" s="1"/>
      <c r="E2" s="1"/>
      <c r="F2" s="1"/>
      <c r="G2" s="2"/>
      <c r="H2" s="1"/>
      <c r="I2" s="1"/>
      <c r="J2" s="16"/>
      <c r="K2" s="70" t="s">
        <v>51</v>
      </c>
      <c r="L2" s="70"/>
      <c r="M2" s="70"/>
      <c r="N2" s="70"/>
      <c r="O2" s="70"/>
      <c r="P2" s="70"/>
      <c r="Q2" s="70"/>
      <c r="R2" s="70"/>
      <c r="S2" s="70"/>
      <c r="T2" s="70"/>
    </row>
    <row r="3" spans="2:20" ht="78" customHeight="1" x14ac:dyDescent="0.25">
      <c r="C3" s="1"/>
      <c r="D3" s="1"/>
      <c r="E3" s="1"/>
      <c r="F3" s="1"/>
      <c r="G3" s="2"/>
      <c r="H3" s="31"/>
      <c r="I3" s="1"/>
      <c r="J3" s="16"/>
      <c r="K3" s="89" t="s">
        <v>50</v>
      </c>
      <c r="L3" s="89"/>
      <c r="M3" s="89"/>
      <c r="N3" s="89"/>
      <c r="O3" s="89"/>
      <c r="P3" s="89"/>
      <c r="Q3" s="89"/>
      <c r="R3" s="89"/>
      <c r="S3" s="89"/>
      <c r="T3" s="89"/>
    </row>
    <row r="4" spans="2:20" ht="84.6" customHeight="1" x14ac:dyDescent="0.25">
      <c r="C4" s="73" t="s">
        <v>38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</row>
    <row r="5" spans="2:20" ht="41.25" customHeight="1" x14ac:dyDescent="0.25">
      <c r="B5" s="64" t="s">
        <v>31</v>
      </c>
      <c r="C5" s="71" t="s">
        <v>25</v>
      </c>
      <c r="D5" s="71" t="s">
        <v>8</v>
      </c>
      <c r="E5" s="71" t="s">
        <v>0</v>
      </c>
      <c r="F5" s="71" t="s">
        <v>26</v>
      </c>
      <c r="G5" s="71" t="s">
        <v>37</v>
      </c>
      <c r="H5" s="67" t="s">
        <v>1</v>
      </c>
      <c r="I5" s="68"/>
      <c r="J5" s="68"/>
      <c r="K5" s="68"/>
      <c r="L5" s="68"/>
      <c r="M5" s="68"/>
      <c r="N5" s="68"/>
      <c r="O5" s="68"/>
      <c r="P5" s="68"/>
      <c r="Q5" s="68"/>
      <c r="R5" s="68"/>
      <c r="S5" s="69"/>
      <c r="T5" s="71" t="s">
        <v>9</v>
      </c>
    </row>
    <row r="6" spans="2:20" ht="29.25" customHeight="1" x14ac:dyDescent="0.25">
      <c r="B6" s="65"/>
      <c r="C6" s="76"/>
      <c r="D6" s="76"/>
      <c r="E6" s="76"/>
      <c r="F6" s="76"/>
      <c r="G6" s="77"/>
      <c r="H6" s="53" t="s">
        <v>2</v>
      </c>
      <c r="I6" s="53">
        <v>2016</v>
      </c>
      <c r="J6" s="53">
        <v>2017</v>
      </c>
      <c r="K6" s="53">
        <v>2018</v>
      </c>
      <c r="L6" s="53">
        <v>2019</v>
      </c>
      <c r="M6" s="53">
        <v>2020</v>
      </c>
      <c r="N6" s="53">
        <v>2021</v>
      </c>
      <c r="O6" s="53">
        <v>2022</v>
      </c>
      <c r="P6" s="53">
        <v>2023</v>
      </c>
      <c r="Q6" s="53">
        <v>2024</v>
      </c>
      <c r="R6" s="53">
        <v>2025</v>
      </c>
      <c r="S6" s="53">
        <v>2026</v>
      </c>
      <c r="T6" s="72"/>
    </row>
    <row r="7" spans="2:20" ht="37.15" customHeight="1" x14ac:dyDescent="0.25">
      <c r="B7" s="65"/>
      <c r="C7" s="76"/>
      <c r="D7" s="76"/>
      <c r="E7" s="76"/>
      <c r="F7" s="76"/>
      <c r="G7" s="77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72"/>
    </row>
    <row r="8" spans="2:20" s="18" customFormat="1" ht="21.6" customHeight="1" x14ac:dyDescent="0.35">
      <c r="B8" s="17">
        <v>1</v>
      </c>
      <c r="C8" s="17">
        <v>2</v>
      </c>
      <c r="D8" s="17">
        <v>3</v>
      </c>
      <c r="E8" s="17">
        <v>4</v>
      </c>
      <c r="F8" s="17">
        <v>5</v>
      </c>
      <c r="G8" s="17">
        <v>6</v>
      </c>
      <c r="H8" s="17">
        <v>7</v>
      </c>
      <c r="I8" s="17">
        <v>8</v>
      </c>
      <c r="J8" s="17">
        <v>9</v>
      </c>
      <c r="K8" s="17">
        <v>10</v>
      </c>
      <c r="L8" s="17">
        <v>11</v>
      </c>
      <c r="M8" s="17">
        <v>12</v>
      </c>
      <c r="N8" s="17">
        <v>13</v>
      </c>
      <c r="O8" s="17">
        <v>14</v>
      </c>
      <c r="P8" s="17">
        <v>15</v>
      </c>
      <c r="Q8" s="17">
        <v>16</v>
      </c>
      <c r="R8" s="17">
        <v>17</v>
      </c>
      <c r="S8" s="17">
        <v>18</v>
      </c>
      <c r="T8" s="17">
        <v>19</v>
      </c>
    </row>
    <row r="9" spans="2:20" s="18" customFormat="1" ht="25.15" customHeight="1" x14ac:dyDescent="0.35">
      <c r="B9" s="19"/>
      <c r="C9" s="20"/>
      <c r="D9" s="21"/>
      <c r="E9" s="21"/>
      <c r="F9" s="22"/>
      <c r="G9" s="22" t="s">
        <v>3</v>
      </c>
      <c r="H9" s="23">
        <f>SUM(I9:S9)</f>
        <v>320608.39999999997</v>
      </c>
      <c r="I9" s="23">
        <f t="shared" ref="I9:O9" si="0">I12+I16+I20+I27+I31+I35+I39+I46+I50+I54</f>
        <v>6560</v>
      </c>
      <c r="J9" s="23">
        <f t="shared" si="0"/>
        <v>20168</v>
      </c>
      <c r="K9" s="23">
        <f t="shared" si="0"/>
        <v>18068</v>
      </c>
      <c r="L9" s="23">
        <f t="shared" si="0"/>
        <v>31821</v>
      </c>
      <c r="M9" s="23">
        <f t="shared" si="0"/>
        <v>26627</v>
      </c>
      <c r="N9" s="23">
        <f t="shared" si="0"/>
        <v>15746.1</v>
      </c>
      <c r="O9" s="23">
        <f t="shared" si="0"/>
        <v>19722.900000000001</v>
      </c>
      <c r="P9" s="23">
        <f>P12+P16+P20+P27+P31+P35+P39+P46+P50+P54</f>
        <v>29525.5</v>
      </c>
      <c r="Q9" s="23">
        <f t="shared" ref="Q9:S9" si="1">Q12+Q16+Q20+Q27+Q31+Q35+Q39+Q46+Q50+Q54</f>
        <v>60123.299999999996</v>
      </c>
      <c r="R9" s="23">
        <f t="shared" si="1"/>
        <v>62123.299999999996</v>
      </c>
      <c r="S9" s="23">
        <f t="shared" si="1"/>
        <v>30123.3</v>
      </c>
      <c r="T9" s="24"/>
    </row>
    <row r="10" spans="2:20" ht="74.45" customHeight="1" x14ac:dyDescent="0.25">
      <c r="B10" s="55">
        <v>1</v>
      </c>
      <c r="C10" s="50" t="s">
        <v>27</v>
      </c>
      <c r="D10" s="50" t="s">
        <v>16</v>
      </c>
      <c r="E10" s="50" t="s">
        <v>43</v>
      </c>
      <c r="F10" s="50" t="s">
        <v>47</v>
      </c>
      <c r="G10" s="32" t="s">
        <v>24</v>
      </c>
      <c r="H10" s="41" t="s">
        <v>36</v>
      </c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50" t="s">
        <v>18</v>
      </c>
    </row>
    <row r="11" spans="2:20" ht="78.599999999999994" customHeight="1" x14ac:dyDescent="0.25">
      <c r="B11" s="56"/>
      <c r="C11" s="51"/>
      <c r="D11" s="51"/>
      <c r="E11" s="51"/>
      <c r="F11" s="51"/>
      <c r="G11" s="32" t="s">
        <v>4</v>
      </c>
      <c r="H11" s="41" t="s">
        <v>23</v>
      </c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74"/>
    </row>
    <row r="12" spans="2:20" ht="145.9" customHeight="1" x14ac:dyDescent="0.25">
      <c r="B12" s="56"/>
      <c r="C12" s="51"/>
      <c r="D12" s="51"/>
      <c r="E12" s="51"/>
      <c r="F12" s="51"/>
      <c r="G12" s="32" t="s">
        <v>40</v>
      </c>
      <c r="H12" s="33">
        <f>SUM(I12:S12)</f>
        <v>340</v>
      </c>
      <c r="I12" s="34">
        <v>40</v>
      </c>
      <c r="J12" s="34">
        <v>40</v>
      </c>
      <c r="K12" s="34">
        <v>40</v>
      </c>
      <c r="L12" s="34">
        <v>40</v>
      </c>
      <c r="M12" s="35">
        <v>40</v>
      </c>
      <c r="N12" s="35">
        <v>40</v>
      </c>
      <c r="O12" s="35">
        <v>20</v>
      </c>
      <c r="P12" s="35">
        <v>20</v>
      </c>
      <c r="Q12" s="35">
        <v>20</v>
      </c>
      <c r="R12" s="35">
        <v>20</v>
      </c>
      <c r="S12" s="35">
        <v>20</v>
      </c>
      <c r="T12" s="74"/>
    </row>
    <row r="13" spans="2:20" ht="90.6" customHeight="1" x14ac:dyDescent="0.25">
      <c r="B13" s="56"/>
      <c r="C13" s="51"/>
      <c r="D13" s="52"/>
      <c r="E13" s="52"/>
      <c r="F13" s="52"/>
      <c r="G13" s="32" t="s">
        <v>39</v>
      </c>
      <c r="H13" s="42" t="s">
        <v>32</v>
      </c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4"/>
      <c r="T13" s="75"/>
    </row>
    <row r="14" spans="2:20" ht="61.9" customHeight="1" x14ac:dyDescent="0.25">
      <c r="B14" s="56"/>
      <c r="C14" s="51"/>
      <c r="D14" s="50" t="s">
        <v>5</v>
      </c>
      <c r="E14" s="50" t="s">
        <v>19</v>
      </c>
      <c r="F14" s="51" t="s">
        <v>47</v>
      </c>
      <c r="G14" s="32" t="s">
        <v>24</v>
      </c>
      <c r="H14" s="42" t="s">
        <v>36</v>
      </c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4"/>
      <c r="T14" s="62" t="s">
        <v>17</v>
      </c>
    </row>
    <row r="15" spans="2:20" ht="61.9" customHeight="1" x14ac:dyDescent="0.25">
      <c r="B15" s="56"/>
      <c r="C15" s="51"/>
      <c r="D15" s="51"/>
      <c r="E15" s="51"/>
      <c r="F15" s="51"/>
      <c r="G15" s="32" t="s">
        <v>4</v>
      </c>
      <c r="H15" s="42" t="s">
        <v>23</v>
      </c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4"/>
      <c r="T15" s="63"/>
    </row>
    <row r="16" spans="2:20" ht="156.6" customHeight="1" x14ac:dyDescent="0.25">
      <c r="B16" s="56"/>
      <c r="C16" s="51"/>
      <c r="D16" s="51"/>
      <c r="E16" s="51"/>
      <c r="F16" s="51"/>
      <c r="G16" s="32" t="s">
        <v>40</v>
      </c>
      <c r="H16" s="36">
        <f>SUM(I16:S16)</f>
        <v>216.80000000000004</v>
      </c>
      <c r="I16" s="34">
        <v>0</v>
      </c>
      <c r="J16" s="37">
        <v>5</v>
      </c>
      <c r="K16" s="37">
        <v>5</v>
      </c>
      <c r="L16" s="37">
        <v>5</v>
      </c>
      <c r="M16" s="37">
        <v>5</v>
      </c>
      <c r="N16" s="37">
        <v>55</v>
      </c>
      <c r="O16" s="37">
        <v>25</v>
      </c>
      <c r="P16" s="37">
        <v>27.4</v>
      </c>
      <c r="Q16" s="37">
        <v>29.8</v>
      </c>
      <c r="R16" s="37">
        <v>29.8</v>
      </c>
      <c r="S16" s="37">
        <v>29.8</v>
      </c>
      <c r="T16" s="63"/>
    </row>
    <row r="17" spans="1:20" s="8" customFormat="1" ht="83.45" customHeight="1" thickBot="1" x14ac:dyDescent="0.3">
      <c r="A17" s="10"/>
      <c r="B17" s="57"/>
      <c r="C17" s="52"/>
      <c r="D17" s="52"/>
      <c r="E17" s="52"/>
      <c r="F17" s="52"/>
      <c r="G17" s="32" t="s">
        <v>39</v>
      </c>
      <c r="H17" s="42" t="s">
        <v>32</v>
      </c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4"/>
      <c r="T17" s="63"/>
    </row>
    <row r="18" spans="1:20" ht="69" customHeight="1" x14ac:dyDescent="0.25">
      <c r="B18" s="66">
        <v>2</v>
      </c>
      <c r="C18" s="62" t="s">
        <v>30</v>
      </c>
      <c r="D18" s="62" t="s">
        <v>46</v>
      </c>
      <c r="E18" s="50" t="s">
        <v>19</v>
      </c>
      <c r="F18" s="50" t="s">
        <v>48</v>
      </c>
      <c r="G18" s="32" t="s">
        <v>24</v>
      </c>
      <c r="H18" s="42" t="s">
        <v>36</v>
      </c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4"/>
      <c r="T18" s="62" t="s">
        <v>10</v>
      </c>
    </row>
    <row r="19" spans="1:20" ht="69" customHeight="1" x14ac:dyDescent="0.25">
      <c r="B19" s="66"/>
      <c r="C19" s="62"/>
      <c r="D19" s="62"/>
      <c r="E19" s="51"/>
      <c r="F19" s="51"/>
      <c r="G19" s="32" t="s">
        <v>4</v>
      </c>
      <c r="H19" s="42" t="s">
        <v>23</v>
      </c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4"/>
      <c r="T19" s="63"/>
    </row>
    <row r="20" spans="1:20" ht="155.44999999999999" customHeight="1" x14ac:dyDescent="0.25">
      <c r="B20" s="66"/>
      <c r="C20" s="62"/>
      <c r="D20" s="62"/>
      <c r="E20" s="51"/>
      <c r="F20" s="51"/>
      <c r="G20" s="32" t="s">
        <v>40</v>
      </c>
      <c r="H20" s="36">
        <f>SUM(I20:S20)</f>
        <v>199147.2</v>
      </c>
      <c r="I20" s="37">
        <v>6500</v>
      </c>
      <c r="J20" s="37">
        <v>11000</v>
      </c>
      <c r="K20" s="37">
        <v>13000</v>
      </c>
      <c r="L20" s="37">
        <v>14000</v>
      </c>
      <c r="M20" s="37">
        <f>-3900+14343.7</f>
        <v>10443.700000000001</v>
      </c>
      <c r="N20" s="37">
        <v>11113.6</v>
      </c>
      <c r="O20" s="37">
        <v>13682.4</v>
      </c>
      <c r="P20" s="37">
        <f>15000+14407.5</f>
        <v>29407.5</v>
      </c>
      <c r="Q20" s="37">
        <v>30000</v>
      </c>
      <c r="R20" s="37">
        <v>30000</v>
      </c>
      <c r="S20" s="37">
        <v>30000</v>
      </c>
      <c r="T20" s="63"/>
    </row>
    <row r="21" spans="1:20" ht="84" customHeight="1" x14ac:dyDescent="0.25">
      <c r="B21" s="66"/>
      <c r="C21" s="62"/>
      <c r="D21" s="62"/>
      <c r="E21" s="52"/>
      <c r="F21" s="52"/>
      <c r="G21" s="32" t="s">
        <v>39</v>
      </c>
      <c r="H21" s="42" t="s">
        <v>32</v>
      </c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4"/>
      <c r="T21" s="63"/>
    </row>
    <row r="22" spans="1:20" ht="24" customHeight="1" x14ac:dyDescent="0.25">
      <c r="B22" s="91">
        <v>2</v>
      </c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</row>
    <row r="23" spans="1:20" s="9" customFormat="1" ht="49.9" customHeight="1" x14ac:dyDescent="0.25">
      <c r="B23" s="49" t="s">
        <v>45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</row>
    <row r="24" spans="1:20" s="18" customFormat="1" ht="21.6" customHeight="1" x14ac:dyDescent="0.35">
      <c r="B24" s="38">
        <v>1</v>
      </c>
      <c r="C24" s="38">
        <v>2</v>
      </c>
      <c r="D24" s="38">
        <v>3</v>
      </c>
      <c r="E24" s="38">
        <v>4</v>
      </c>
      <c r="F24" s="38">
        <v>5</v>
      </c>
      <c r="G24" s="38">
        <v>6</v>
      </c>
      <c r="H24" s="38">
        <v>7</v>
      </c>
      <c r="I24" s="38">
        <v>8</v>
      </c>
      <c r="J24" s="38">
        <v>9</v>
      </c>
      <c r="K24" s="38">
        <v>10</v>
      </c>
      <c r="L24" s="38">
        <v>11</v>
      </c>
      <c r="M24" s="38">
        <v>12</v>
      </c>
      <c r="N24" s="38">
        <v>13</v>
      </c>
      <c r="O24" s="38">
        <v>14</v>
      </c>
      <c r="P24" s="38">
        <v>15</v>
      </c>
      <c r="Q24" s="38">
        <v>16</v>
      </c>
      <c r="R24" s="38">
        <v>17</v>
      </c>
      <c r="S24" s="38">
        <v>18</v>
      </c>
      <c r="T24" s="38">
        <v>19</v>
      </c>
    </row>
    <row r="25" spans="1:20" ht="51.6" customHeight="1" x14ac:dyDescent="0.25">
      <c r="B25" s="66"/>
      <c r="C25" s="62"/>
      <c r="D25" s="50" t="s">
        <v>44</v>
      </c>
      <c r="E25" s="50" t="s">
        <v>19</v>
      </c>
      <c r="F25" s="50" t="s">
        <v>48</v>
      </c>
      <c r="G25" s="32" t="s">
        <v>24</v>
      </c>
      <c r="H25" s="42" t="s">
        <v>36</v>
      </c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4"/>
      <c r="T25" s="50" t="s">
        <v>28</v>
      </c>
    </row>
    <row r="26" spans="1:20" ht="51.6" customHeight="1" x14ac:dyDescent="0.25">
      <c r="B26" s="66"/>
      <c r="C26" s="62"/>
      <c r="D26" s="51"/>
      <c r="E26" s="51"/>
      <c r="F26" s="51"/>
      <c r="G26" s="32" t="s">
        <v>4</v>
      </c>
      <c r="H26" s="42" t="s">
        <v>23</v>
      </c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4"/>
      <c r="T26" s="51"/>
    </row>
    <row r="27" spans="1:20" ht="147.6" customHeight="1" x14ac:dyDescent="0.25">
      <c r="B27" s="66"/>
      <c r="C27" s="62"/>
      <c r="D27" s="51"/>
      <c r="E27" s="51"/>
      <c r="F27" s="51"/>
      <c r="G27" s="32" t="s">
        <v>40</v>
      </c>
      <c r="H27" s="36">
        <f>SUM(J27:S27)</f>
        <v>276.2</v>
      </c>
      <c r="I27" s="37">
        <v>20</v>
      </c>
      <c r="J27" s="37">
        <v>18</v>
      </c>
      <c r="K27" s="37">
        <v>18</v>
      </c>
      <c r="L27" s="37">
        <v>21</v>
      </c>
      <c r="M27" s="39">
        <v>27</v>
      </c>
      <c r="N27" s="39">
        <v>30</v>
      </c>
      <c r="O27" s="39">
        <v>30.2</v>
      </c>
      <c r="P27" s="39">
        <v>31.8</v>
      </c>
      <c r="Q27" s="39">
        <v>33.4</v>
      </c>
      <c r="R27" s="39">
        <v>33.4</v>
      </c>
      <c r="S27" s="39">
        <v>33.4</v>
      </c>
      <c r="T27" s="51"/>
    </row>
    <row r="28" spans="1:20" ht="96" customHeight="1" x14ac:dyDescent="0.25">
      <c r="B28" s="66"/>
      <c r="C28" s="62"/>
      <c r="D28" s="52"/>
      <c r="E28" s="52"/>
      <c r="F28" s="52"/>
      <c r="G28" s="32" t="s">
        <v>39</v>
      </c>
      <c r="H28" s="42" t="s">
        <v>32</v>
      </c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4"/>
      <c r="T28" s="52"/>
    </row>
    <row r="29" spans="1:20" ht="54.6" customHeight="1" x14ac:dyDescent="0.25">
      <c r="B29" s="66"/>
      <c r="C29" s="62"/>
      <c r="D29" s="50" t="s">
        <v>42</v>
      </c>
      <c r="E29" s="50" t="s">
        <v>19</v>
      </c>
      <c r="F29" s="50" t="s">
        <v>48</v>
      </c>
      <c r="G29" s="32" t="s">
        <v>24</v>
      </c>
      <c r="H29" s="42" t="s">
        <v>36</v>
      </c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4"/>
      <c r="T29" s="50" t="s">
        <v>11</v>
      </c>
    </row>
    <row r="30" spans="1:20" ht="57.6" customHeight="1" x14ac:dyDescent="0.25">
      <c r="B30" s="66"/>
      <c r="C30" s="62"/>
      <c r="D30" s="51"/>
      <c r="E30" s="51"/>
      <c r="F30" s="51"/>
      <c r="G30" s="32" t="s">
        <v>4</v>
      </c>
      <c r="H30" s="42" t="s">
        <v>23</v>
      </c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4"/>
      <c r="T30" s="51"/>
    </row>
    <row r="31" spans="1:20" ht="165.6" customHeight="1" x14ac:dyDescent="0.25">
      <c r="B31" s="66"/>
      <c r="C31" s="62"/>
      <c r="D31" s="51"/>
      <c r="E31" s="51"/>
      <c r="F31" s="51"/>
      <c r="G31" s="32" t="s">
        <v>40</v>
      </c>
      <c r="H31" s="36">
        <f>SUM(I31:Q31)</f>
        <v>20</v>
      </c>
      <c r="I31" s="37">
        <v>0</v>
      </c>
      <c r="J31" s="37">
        <v>5</v>
      </c>
      <c r="K31" s="37">
        <v>5</v>
      </c>
      <c r="L31" s="37">
        <v>5</v>
      </c>
      <c r="M31" s="37">
        <v>5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52"/>
    </row>
    <row r="32" spans="1:20" ht="74.45" customHeight="1" x14ac:dyDescent="0.25">
      <c r="B32" s="66"/>
      <c r="C32" s="62"/>
      <c r="D32" s="52"/>
      <c r="E32" s="52"/>
      <c r="F32" s="52"/>
      <c r="G32" s="32" t="s">
        <v>39</v>
      </c>
      <c r="H32" s="42" t="s">
        <v>32</v>
      </c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4"/>
      <c r="T32" s="40"/>
    </row>
    <row r="33" spans="2:20" ht="51.6" customHeight="1" x14ac:dyDescent="0.25">
      <c r="B33" s="66"/>
      <c r="C33" s="62"/>
      <c r="D33" s="50" t="s">
        <v>33</v>
      </c>
      <c r="E33" s="50" t="s">
        <v>19</v>
      </c>
      <c r="F33" s="51" t="s">
        <v>48</v>
      </c>
      <c r="G33" s="32" t="s">
        <v>24</v>
      </c>
      <c r="H33" s="42" t="s">
        <v>36</v>
      </c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4"/>
      <c r="T33" s="50" t="s">
        <v>12</v>
      </c>
    </row>
    <row r="34" spans="2:20" ht="51.6" customHeight="1" x14ac:dyDescent="0.25">
      <c r="B34" s="66"/>
      <c r="C34" s="62"/>
      <c r="D34" s="51"/>
      <c r="E34" s="51"/>
      <c r="F34" s="51"/>
      <c r="G34" s="32" t="s">
        <v>4</v>
      </c>
      <c r="H34" s="42" t="s">
        <v>23</v>
      </c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4"/>
      <c r="T34" s="51"/>
    </row>
    <row r="35" spans="2:20" ht="141.6" customHeight="1" x14ac:dyDescent="0.25">
      <c r="B35" s="66"/>
      <c r="C35" s="62"/>
      <c r="D35" s="51"/>
      <c r="E35" s="51"/>
      <c r="F35" s="51"/>
      <c r="G35" s="32" t="s">
        <v>40</v>
      </c>
      <c r="H35" s="36">
        <f>SUM(I35:Q35)</f>
        <v>1000</v>
      </c>
      <c r="I35" s="37">
        <v>0</v>
      </c>
      <c r="J35" s="37">
        <v>300</v>
      </c>
      <c r="K35" s="37">
        <v>300</v>
      </c>
      <c r="L35" s="37">
        <v>50</v>
      </c>
      <c r="M35" s="37">
        <v>50</v>
      </c>
      <c r="N35" s="37">
        <v>300</v>
      </c>
      <c r="O35" s="37">
        <v>0</v>
      </c>
      <c r="P35" s="37">
        <v>0</v>
      </c>
      <c r="Q35" s="37">
        <v>0</v>
      </c>
      <c r="R35" s="37">
        <v>0</v>
      </c>
      <c r="S35" s="37">
        <v>0</v>
      </c>
      <c r="T35" s="51"/>
    </row>
    <row r="36" spans="2:20" ht="70.900000000000006" customHeight="1" x14ac:dyDescent="0.25">
      <c r="B36" s="66"/>
      <c r="C36" s="62"/>
      <c r="D36" s="52"/>
      <c r="E36" s="52"/>
      <c r="F36" s="52"/>
      <c r="G36" s="32" t="s">
        <v>39</v>
      </c>
      <c r="H36" s="42" t="s">
        <v>32</v>
      </c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4"/>
      <c r="T36" s="52"/>
    </row>
    <row r="37" spans="2:20" ht="56.45" customHeight="1" x14ac:dyDescent="0.25">
      <c r="B37" s="66"/>
      <c r="C37" s="62"/>
      <c r="D37" s="50" t="s">
        <v>15</v>
      </c>
      <c r="E37" s="50" t="s">
        <v>41</v>
      </c>
      <c r="F37" s="51" t="s">
        <v>48</v>
      </c>
      <c r="G37" s="32" t="s">
        <v>24</v>
      </c>
      <c r="H37" s="41" t="s">
        <v>36</v>
      </c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50" t="s">
        <v>6</v>
      </c>
    </row>
    <row r="38" spans="2:20" ht="58.15" customHeight="1" x14ac:dyDescent="0.25">
      <c r="B38" s="66"/>
      <c r="C38" s="62"/>
      <c r="D38" s="51"/>
      <c r="E38" s="51"/>
      <c r="F38" s="51"/>
      <c r="G38" s="32" t="s">
        <v>4</v>
      </c>
      <c r="H38" s="41" t="s">
        <v>23</v>
      </c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51"/>
    </row>
    <row r="39" spans="2:20" ht="144" customHeight="1" x14ac:dyDescent="0.25">
      <c r="B39" s="66"/>
      <c r="C39" s="62"/>
      <c r="D39" s="51"/>
      <c r="E39" s="51"/>
      <c r="F39" s="51"/>
      <c r="G39" s="32" t="s">
        <v>40</v>
      </c>
      <c r="H39" s="33">
        <f>SUM(I39:Q39)</f>
        <v>3700</v>
      </c>
      <c r="I39" s="34">
        <v>0</v>
      </c>
      <c r="J39" s="34">
        <v>1200</v>
      </c>
      <c r="K39" s="34">
        <v>1200</v>
      </c>
      <c r="L39" s="34">
        <v>1200</v>
      </c>
      <c r="M39" s="34">
        <v>0</v>
      </c>
      <c r="N39" s="34">
        <v>100</v>
      </c>
      <c r="O39" s="34">
        <v>0</v>
      </c>
      <c r="P39" s="34">
        <v>0</v>
      </c>
      <c r="Q39" s="34">
        <v>0</v>
      </c>
      <c r="R39" s="34">
        <v>0</v>
      </c>
      <c r="S39" s="34">
        <v>0</v>
      </c>
      <c r="T39" s="51"/>
    </row>
    <row r="40" spans="2:20" ht="88.15" customHeight="1" x14ac:dyDescent="0.25">
      <c r="B40" s="66"/>
      <c r="C40" s="62"/>
      <c r="D40" s="52"/>
      <c r="E40" s="52"/>
      <c r="F40" s="52"/>
      <c r="G40" s="32" t="s">
        <v>39</v>
      </c>
      <c r="H40" s="42" t="s">
        <v>32</v>
      </c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4"/>
      <c r="T40" s="52"/>
    </row>
    <row r="41" spans="2:20" ht="25.9" customHeight="1" x14ac:dyDescent="0.25">
      <c r="B41" s="90">
        <v>3</v>
      </c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</row>
    <row r="42" spans="2:20" s="9" customFormat="1" ht="49.9" customHeight="1" x14ac:dyDescent="0.25">
      <c r="B42" s="88" t="s">
        <v>45</v>
      </c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</row>
    <row r="43" spans="2:20" s="18" customFormat="1" ht="21.6" customHeight="1" x14ac:dyDescent="0.35">
      <c r="B43" s="17">
        <v>1</v>
      </c>
      <c r="C43" s="17">
        <v>2</v>
      </c>
      <c r="D43" s="17">
        <v>3</v>
      </c>
      <c r="E43" s="17">
        <v>4</v>
      </c>
      <c r="F43" s="17">
        <v>5</v>
      </c>
      <c r="G43" s="17">
        <v>6</v>
      </c>
      <c r="H43" s="17">
        <v>7</v>
      </c>
      <c r="I43" s="17">
        <v>8</v>
      </c>
      <c r="J43" s="17">
        <v>9</v>
      </c>
      <c r="K43" s="17">
        <v>10</v>
      </c>
      <c r="L43" s="17">
        <v>11</v>
      </c>
      <c r="M43" s="17">
        <v>12</v>
      </c>
      <c r="N43" s="17">
        <v>13</v>
      </c>
      <c r="O43" s="17">
        <v>14</v>
      </c>
      <c r="P43" s="17">
        <v>15</v>
      </c>
      <c r="Q43" s="17">
        <v>16</v>
      </c>
      <c r="R43" s="17">
        <v>17</v>
      </c>
      <c r="S43" s="17">
        <v>18</v>
      </c>
      <c r="T43" s="17">
        <v>19</v>
      </c>
    </row>
    <row r="44" spans="2:20" ht="51.6" customHeight="1" x14ac:dyDescent="0.25">
      <c r="B44" s="58"/>
      <c r="C44" s="58"/>
      <c r="D44" s="61" t="s">
        <v>22</v>
      </c>
      <c r="E44" s="45" t="s">
        <v>20</v>
      </c>
      <c r="F44" s="46" t="s">
        <v>48</v>
      </c>
      <c r="G44" s="25" t="s">
        <v>24</v>
      </c>
      <c r="H44" s="48" t="s">
        <v>36</v>
      </c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61" t="s">
        <v>13</v>
      </c>
    </row>
    <row r="45" spans="2:20" ht="51.6" customHeight="1" x14ac:dyDescent="0.25">
      <c r="B45" s="59"/>
      <c r="C45" s="59"/>
      <c r="D45" s="46"/>
      <c r="E45" s="45"/>
      <c r="F45" s="46"/>
      <c r="G45" s="25" t="s">
        <v>4</v>
      </c>
      <c r="H45" s="48" t="s">
        <v>23</v>
      </c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6"/>
    </row>
    <row r="46" spans="2:20" ht="156.6" customHeight="1" x14ac:dyDescent="0.25">
      <c r="B46" s="59"/>
      <c r="C46" s="59"/>
      <c r="D46" s="46"/>
      <c r="E46" s="45"/>
      <c r="F46" s="46"/>
      <c r="G46" s="25" t="s">
        <v>40</v>
      </c>
      <c r="H46" s="33">
        <f>SUM(I46:Q46)</f>
        <v>81646.100000000006</v>
      </c>
      <c r="I46" s="34">
        <v>0</v>
      </c>
      <c r="J46" s="34">
        <v>7100</v>
      </c>
      <c r="K46" s="34">
        <v>3000</v>
      </c>
      <c r="L46" s="34">
        <v>16000</v>
      </c>
      <c r="M46" s="34">
        <f>3900+11656.3</f>
        <v>15556.3</v>
      </c>
      <c r="N46" s="34">
        <v>4057.5</v>
      </c>
      <c r="O46" s="34">
        <v>5932.3</v>
      </c>
      <c r="P46" s="34">
        <v>0</v>
      </c>
      <c r="Q46" s="34">
        <v>30000</v>
      </c>
      <c r="R46" s="34">
        <v>32000</v>
      </c>
      <c r="S46" s="34">
        <v>0</v>
      </c>
      <c r="T46" s="46"/>
    </row>
    <row r="47" spans="2:20" ht="71.45" customHeight="1" x14ac:dyDescent="0.25">
      <c r="B47" s="59"/>
      <c r="C47" s="59"/>
      <c r="D47" s="47"/>
      <c r="E47" s="45"/>
      <c r="F47" s="47"/>
      <c r="G47" s="25" t="s">
        <v>39</v>
      </c>
      <c r="H47" s="42" t="s">
        <v>32</v>
      </c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4"/>
      <c r="T47" s="47"/>
    </row>
    <row r="48" spans="2:20" ht="51.6" customHeight="1" x14ac:dyDescent="0.25">
      <c r="B48" s="59"/>
      <c r="C48" s="59"/>
      <c r="D48" s="61" t="s">
        <v>7</v>
      </c>
      <c r="E48" s="45" t="s">
        <v>20</v>
      </c>
      <c r="F48" s="46" t="s">
        <v>48</v>
      </c>
      <c r="G48" s="25" t="s">
        <v>24</v>
      </c>
      <c r="H48" s="41" t="s">
        <v>36</v>
      </c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61" t="s">
        <v>34</v>
      </c>
    </row>
    <row r="49" spans="2:20" ht="51.6" customHeight="1" x14ac:dyDescent="0.25">
      <c r="B49" s="59"/>
      <c r="C49" s="59"/>
      <c r="D49" s="46"/>
      <c r="E49" s="45"/>
      <c r="F49" s="46"/>
      <c r="G49" s="25" t="s">
        <v>4</v>
      </c>
      <c r="H49" s="41" t="s">
        <v>23</v>
      </c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6"/>
    </row>
    <row r="50" spans="2:20" ht="147.6" customHeight="1" x14ac:dyDescent="0.25">
      <c r="B50" s="59"/>
      <c r="C50" s="59"/>
      <c r="D50" s="46"/>
      <c r="E50" s="45"/>
      <c r="F50" s="46"/>
      <c r="G50" s="25" t="s">
        <v>40</v>
      </c>
      <c r="H50" s="36">
        <f>SUM(I50:Q50)</f>
        <v>0</v>
      </c>
      <c r="I50" s="37">
        <v>0</v>
      </c>
      <c r="J50" s="37">
        <v>0</v>
      </c>
      <c r="K50" s="37">
        <v>0</v>
      </c>
      <c r="L50" s="37">
        <v>0</v>
      </c>
      <c r="M50" s="37">
        <v>0</v>
      </c>
      <c r="N50" s="37">
        <v>0</v>
      </c>
      <c r="O50" s="37">
        <v>0</v>
      </c>
      <c r="P50" s="37">
        <v>0</v>
      </c>
      <c r="Q50" s="37">
        <v>0</v>
      </c>
      <c r="R50" s="37">
        <v>0</v>
      </c>
      <c r="S50" s="37">
        <v>0</v>
      </c>
      <c r="T50" s="46"/>
    </row>
    <row r="51" spans="2:20" ht="74.45" customHeight="1" x14ac:dyDescent="0.25">
      <c r="B51" s="60"/>
      <c r="C51" s="60"/>
      <c r="D51" s="47"/>
      <c r="E51" s="45"/>
      <c r="F51" s="47"/>
      <c r="G51" s="25" t="s">
        <v>39</v>
      </c>
      <c r="H51" s="42" t="s">
        <v>32</v>
      </c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4"/>
      <c r="T51" s="47"/>
    </row>
    <row r="52" spans="2:20" ht="51.6" customHeight="1" x14ac:dyDescent="0.25">
      <c r="B52" s="80">
        <v>3</v>
      </c>
      <c r="C52" s="61" t="s">
        <v>29</v>
      </c>
      <c r="D52" s="61" t="s">
        <v>35</v>
      </c>
      <c r="E52" s="45" t="s">
        <v>21</v>
      </c>
      <c r="F52" s="61" t="s">
        <v>48</v>
      </c>
      <c r="G52" s="25" t="s">
        <v>24</v>
      </c>
      <c r="H52" s="85" t="s">
        <v>36</v>
      </c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7"/>
      <c r="T52" s="61" t="s">
        <v>14</v>
      </c>
    </row>
    <row r="53" spans="2:20" ht="51.6" customHeight="1" x14ac:dyDescent="0.25">
      <c r="B53" s="81"/>
      <c r="C53" s="83"/>
      <c r="D53" s="46"/>
      <c r="E53" s="45"/>
      <c r="F53" s="46"/>
      <c r="G53" s="25" t="s">
        <v>4</v>
      </c>
      <c r="H53" s="41" t="s">
        <v>23</v>
      </c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6"/>
    </row>
    <row r="54" spans="2:20" ht="142.15" customHeight="1" x14ac:dyDescent="0.25">
      <c r="B54" s="81"/>
      <c r="C54" s="83"/>
      <c r="D54" s="46"/>
      <c r="E54" s="45"/>
      <c r="F54" s="46"/>
      <c r="G54" s="25" t="s">
        <v>40</v>
      </c>
      <c r="H54" s="36">
        <f>SUM(I54:S54)</f>
        <v>2242.1</v>
      </c>
      <c r="I54" s="37">
        <v>0</v>
      </c>
      <c r="J54" s="37">
        <v>500</v>
      </c>
      <c r="K54" s="37">
        <v>500</v>
      </c>
      <c r="L54" s="37">
        <v>500</v>
      </c>
      <c r="M54" s="37">
        <v>500</v>
      </c>
      <c r="N54" s="37">
        <v>50</v>
      </c>
      <c r="O54" s="37">
        <v>33</v>
      </c>
      <c r="P54" s="37">
        <f>4+34.8</f>
        <v>38.799999999999997</v>
      </c>
      <c r="Q54" s="37">
        <v>40.1</v>
      </c>
      <c r="R54" s="37">
        <v>40.1</v>
      </c>
      <c r="S54" s="37">
        <v>40.1</v>
      </c>
      <c r="T54" s="46"/>
    </row>
    <row r="55" spans="2:20" ht="77.45" customHeight="1" x14ac:dyDescent="0.25">
      <c r="B55" s="82"/>
      <c r="C55" s="84"/>
      <c r="D55" s="47"/>
      <c r="E55" s="45"/>
      <c r="F55" s="47"/>
      <c r="G55" s="25" t="s">
        <v>39</v>
      </c>
      <c r="H55" s="42" t="s">
        <v>32</v>
      </c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4"/>
      <c r="T55" s="47"/>
    </row>
    <row r="56" spans="2:20" ht="22.9" customHeight="1" x14ac:dyDescent="0.35"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2"/>
      <c r="S56" s="12"/>
      <c r="T56" s="3"/>
    </row>
    <row r="57" spans="2:20" ht="22.9" customHeight="1" x14ac:dyDescent="0.35"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3"/>
    </row>
    <row r="58" spans="2:20" ht="22.9" customHeight="1" x14ac:dyDescent="0.35"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3"/>
    </row>
    <row r="59" spans="2:20" ht="22.9" customHeight="1" x14ac:dyDescent="0.35"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3"/>
    </row>
    <row r="60" spans="2:20" ht="22.9" customHeight="1" x14ac:dyDescent="0.35"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3"/>
    </row>
    <row r="61" spans="2:20" ht="22.9" customHeight="1" x14ac:dyDescent="0.35"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3"/>
    </row>
    <row r="62" spans="2:20" ht="47.25" customHeight="1" x14ac:dyDescent="0.6">
      <c r="D62" s="30" t="s">
        <v>49</v>
      </c>
      <c r="N62" s="12"/>
      <c r="O62" s="12"/>
      <c r="P62" s="12"/>
      <c r="Q62" s="12"/>
      <c r="R62" s="12"/>
      <c r="S62" s="12"/>
      <c r="T62" s="3"/>
    </row>
    <row r="63" spans="2:20" ht="27" x14ac:dyDescent="0.25">
      <c r="C63" s="4"/>
      <c r="D63" s="4"/>
      <c r="E63" s="4"/>
      <c r="F63" s="4"/>
      <c r="G63" s="5"/>
      <c r="H63" s="4"/>
      <c r="I63" s="4"/>
      <c r="J63" s="4"/>
      <c r="K63" s="4"/>
      <c r="L63" s="6"/>
      <c r="M63" s="12"/>
      <c r="N63" s="6"/>
      <c r="O63" s="6"/>
      <c r="P63" s="6"/>
      <c r="Q63" s="6"/>
      <c r="R63" s="6"/>
      <c r="S63" s="6"/>
      <c r="T63" s="7"/>
    </row>
    <row r="64" spans="2:20" s="26" customFormat="1" ht="42.6" customHeight="1" x14ac:dyDescent="0.6">
      <c r="B64" s="78"/>
      <c r="C64" s="78"/>
      <c r="D64" s="78"/>
      <c r="E64" s="78"/>
      <c r="F64" s="78"/>
      <c r="G64" s="27"/>
      <c r="H64" s="27"/>
      <c r="I64" s="79"/>
      <c r="J64" s="79"/>
      <c r="K64" s="79"/>
      <c r="L64" s="29"/>
      <c r="M64" s="27"/>
      <c r="N64" s="27"/>
      <c r="O64" s="27"/>
      <c r="P64" s="27"/>
      <c r="Q64" s="27"/>
      <c r="R64" s="27"/>
      <c r="S64" s="27"/>
      <c r="T64" s="28"/>
    </row>
    <row r="65" spans="2:20" ht="27" x14ac:dyDescent="0.35">
      <c r="B65" s="13"/>
      <c r="C65" s="14"/>
      <c r="D65" s="14"/>
      <c r="E65" s="14"/>
      <c r="F65" s="14"/>
      <c r="G65" s="12"/>
      <c r="H65" s="12"/>
      <c r="I65" s="12"/>
      <c r="J65" s="12"/>
      <c r="K65" s="15"/>
      <c r="L65" s="15"/>
      <c r="M65" s="12"/>
      <c r="N65" s="12"/>
      <c r="O65" s="12"/>
      <c r="P65" s="12"/>
      <c r="Q65" s="12"/>
      <c r="R65" s="12"/>
      <c r="S65" s="12"/>
      <c r="T65" s="3"/>
    </row>
    <row r="66" spans="2:20" ht="27" x14ac:dyDescent="0.35">
      <c r="B66" s="13"/>
      <c r="C66" s="14"/>
      <c r="D66" s="14"/>
      <c r="E66" s="14"/>
      <c r="F66" s="14"/>
      <c r="G66" s="12"/>
      <c r="H66" s="12"/>
      <c r="I66" s="12"/>
      <c r="J66" s="12"/>
      <c r="K66" s="15"/>
      <c r="L66" s="15"/>
      <c r="M66" s="12"/>
      <c r="N66" s="12"/>
      <c r="O66" s="12"/>
      <c r="P66" s="12"/>
      <c r="Q66" s="12"/>
      <c r="R66" s="12"/>
      <c r="S66" s="12"/>
      <c r="T66" s="3"/>
    </row>
    <row r="67" spans="2:20" ht="27" x14ac:dyDescent="0.35">
      <c r="B67" s="13"/>
      <c r="C67" s="14"/>
      <c r="D67" s="14"/>
      <c r="E67" s="14"/>
      <c r="F67" s="14"/>
      <c r="G67" s="12"/>
      <c r="H67" s="12"/>
      <c r="I67" s="12"/>
      <c r="J67" s="12"/>
      <c r="K67" s="15"/>
      <c r="L67" s="15"/>
      <c r="M67" s="12"/>
      <c r="N67" s="12"/>
      <c r="O67" s="12"/>
      <c r="P67" s="12"/>
      <c r="Q67" s="12"/>
      <c r="R67" s="12"/>
      <c r="S67" s="12"/>
      <c r="T67" s="3"/>
    </row>
    <row r="68" spans="2:20" ht="27" x14ac:dyDescent="0.35">
      <c r="B68" s="13"/>
      <c r="C68" s="14"/>
      <c r="D68" s="14"/>
      <c r="E68" s="14"/>
      <c r="F68" s="14"/>
      <c r="G68" s="12"/>
      <c r="H68" s="12"/>
      <c r="I68" s="12"/>
      <c r="J68" s="12"/>
      <c r="K68" s="15"/>
      <c r="L68" s="15"/>
      <c r="M68" s="12"/>
      <c r="N68" s="12"/>
      <c r="O68" s="12"/>
      <c r="P68" s="12"/>
      <c r="Q68" s="12"/>
      <c r="R68" s="12"/>
      <c r="S68" s="12"/>
      <c r="T68" s="3"/>
    </row>
    <row r="69" spans="2:20" ht="27" x14ac:dyDescent="0.35">
      <c r="B69" s="13"/>
      <c r="C69" s="14"/>
      <c r="D69" s="14"/>
      <c r="E69" s="14"/>
      <c r="F69" s="14"/>
      <c r="G69" s="12"/>
      <c r="H69" s="12"/>
      <c r="I69" s="12"/>
      <c r="J69" s="12"/>
      <c r="K69" s="15"/>
      <c r="L69" s="15"/>
      <c r="M69" s="12"/>
      <c r="N69" s="12"/>
      <c r="O69" s="12"/>
      <c r="P69" s="12"/>
      <c r="Q69" s="12"/>
      <c r="R69" s="12"/>
      <c r="S69" s="12"/>
      <c r="T69" s="3"/>
    </row>
    <row r="70" spans="2:20" ht="27" x14ac:dyDescent="0.35">
      <c r="B70" s="13"/>
      <c r="C70" s="14"/>
      <c r="D70" s="14"/>
      <c r="E70" s="14"/>
      <c r="F70" s="14"/>
      <c r="G70" s="12"/>
      <c r="H70" s="12"/>
      <c r="I70" s="12"/>
      <c r="J70" s="12"/>
      <c r="K70" s="15"/>
      <c r="L70" s="15"/>
      <c r="M70" s="12"/>
      <c r="N70" s="12"/>
      <c r="O70" s="12"/>
      <c r="P70" s="12"/>
      <c r="Q70" s="12"/>
      <c r="R70" s="12"/>
      <c r="S70" s="12"/>
      <c r="T70" s="3"/>
    </row>
    <row r="71" spans="2:20" ht="27" x14ac:dyDescent="0.35">
      <c r="B71" s="13"/>
      <c r="C71" s="14"/>
      <c r="D71" s="14"/>
      <c r="E71" s="14"/>
      <c r="F71" s="14"/>
      <c r="G71" s="12"/>
      <c r="H71" s="12"/>
      <c r="I71" s="12"/>
      <c r="J71" s="12"/>
      <c r="K71" s="15"/>
      <c r="L71" s="15"/>
      <c r="M71" s="12"/>
      <c r="N71" s="12"/>
      <c r="O71" s="12"/>
      <c r="P71" s="12"/>
      <c r="Q71" s="12"/>
      <c r="R71" s="12"/>
      <c r="S71" s="12"/>
      <c r="T71" s="3"/>
    </row>
    <row r="72" spans="2:20" ht="27" x14ac:dyDescent="0.35">
      <c r="B72" s="13"/>
      <c r="C72" s="14"/>
      <c r="D72" s="14"/>
      <c r="E72" s="14"/>
      <c r="F72" s="14"/>
      <c r="G72" s="12"/>
      <c r="H72" s="12"/>
      <c r="I72" s="12"/>
      <c r="J72" s="12"/>
      <c r="K72" s="15"/>
      <c r="L72" s="15"/>
      <c r="M72" s="12"/>
      <c r="N72" s="12"/>
      <c r="O72" s="12"/>
      <c r="P72" s="12"/>
      <c r="Q72" s="12"/>
      <c r="R72" s="12"/>
      <c r="S72" s="12"/>
      <c r="T72" s="3"/>
    </row>
    <row r="73" spans="2:20" ht="27" x14ac:dyDescent="0.35">
      <c r="B73" s="13"/>
      <c r="C73" s="14"/>
      <c r="D73" s="14"/>
      <c r="E73" s="14"/>
      <c r="F73" s="14"/>
      <c r="G73" s="12"/>
      <c r="H73" s="12"/>
      <c r="I73" s="12"/>
      <c r="J73" s="12"/>
      <c r="K73" s="15"/>
      <c r="L73" s="15"/>
      <c r="M73" s="12"/>
      <c r="N73" s="12"/>
      <c r="O73" s="12"/>
      <c r="P73" s="12"/>
      <c r="Q73" s="12"/>
      <c r="R73" s="12"/>
      <c r="S73" s="12"/>
      <c r="T73" s="3"/>
    </row>
    <row r="74" spans="2:20" ht="27" x14ac:dyDescent="0.35">
      <c r="B74" s="13"/>
      <c r="C74" s="14"/>
      <c r="D74" s="14"/>
      <c r="E74" s="14"/>
      <c r="F74" s="14"/>
      <c r="G74" s="12"/>
      <c r="H74" s="12"/>
      <c r="I74" s="12"/>
      <c r="J74" s="12"/>
      <c r="K74" s="15"/>
      <c r="L74" s="15"/>
      <c r="M74" s="12"/>
      <c r="N74" s="12"/>
      <c r="O74" s="12"/>
      <c r="P74" s="12"/>
      <c r="Q74" s="12"/>
      <c r="R74" s="12"/>
      <c r="S74" s="12"/>
      <c r="T74" s="3"/>
    </row>
    <row r="75" spans="2:20" ht="15.75" x14ac:dyDescent="0.25">
      <c r="C75" s="4"/>
      <c r="D75" s="4"/>
      <c r="E75" s="4"/>
      <c r="F75" s="4"/>
      <c r="G75" s="5"/>
      <c r="H75" s="4"/>
      <c r="I75" s="4"/>
      <c r="J75" s="4"/>
      <c r="K75" s="4"/>
      <c r="L75" s="6"/>
      <c r="M75" s="6"/>
      <c r="N75" s="6"/>
      <c r="O75" s="6"/>
      <c r="P75" s="6"/>
      <c r="Q75" s="6"/>
      <c r="R75" s="6"/>
      <c r="S75" s="6"/>
      <c r="T75" s="7"/>
    </row>
    <row r="76" spans="2:20" ht="15.75" x14ac:dyDescent="0.25">
      <c r="C76" s="4"/>
      <c r="D76" s="4"/>
      <c r="E76" s="4"/>
      <c r="F76" s="4"/>
      <c r="G76" s="5"/>
      <c r="H76" s="4"/>
      <c r="I76" s="4"/>
      <c r="J76" s="4"/>
      <c r="K76" s="4"/>
      <c r="L76" s="6"/>
      <c r="M76" s="6"/>
      <c r="N76" s="6"/>
      <c r="O76" s="6"/>
      <c r="P76" s="6"/>
      <c r="Q76" s="6"/>
      <c r="R76" s="6"/>
      <c r="S76" s="6"/>
      <c r="T76" s="7"/>
    </row>
    <row r="77" spans="2:20" ht="15.75" x14ac:dyDescent="0.25">
      <c r="C77" s="4"/>
      <c r="D77" s="4"/>
      <c r="E77" s="4"/>
      <c r="F77" s="4"/>
      <c r="G77" s="5"/>
      <c r="H77" s="4"/>
      <c r="I77" s="4"/>
      <c r="J77" s="4"/>
      <c r="K77" s="4"/>
      <c r="L77" s="6"/>
      <c r="M77" s="6"/>
      <c r="N77" s="6"/>
      <c r="O77" s="6"/>
      <c r="P77" s="6"/>
      <c r="Q77" s="6"/>
      <c r="R77" s="6"/>
      <c r="S77" s="6"/>
      <c r="T77" s="7"/>
    </row>
    <row r="78" spans="2:20" ht="15.75" x14ac:dyDescent="0.25">
      <c r="C78" s="4"/>
      <c r="D78" s="4"/>
      <c r="E78" s="4"/>
      <c r="F78" s="4"/>
      <c r="G78" s="5"/>
      <c r="H78" s="4"/>
      <c r="I78" s="4"/>
      <c r="J78" s="4"/>
      <c r="K78" s="4"/>
      <c r="L78" s="6"/>
      <c r="M78" s="6"/>
      <c r="N78" s="6"/>
      <c r="O78" s="6"/>
      <c r="P78" s="6"/>
      <c r="Q78" s="6"/>
      <c r="R78" s="6"/>
      <c r="S78" s="6"/>
      <c r="T78" s="7"/>
    </row>
    <row r="79" spans="2:20" ht="15.75" x14ac:dyDescent="0.25">
      <c r="C79" s="4"/>
      <c r="D79" s="4"/>
      <c r="E79" s="4"/>
      <c r="F79" s="4"/>
      <c r="G79" s="5"/>
      <c r="H79" s="4"/>
      <c r="I79" s="4"/>
      <c r="J79" s="4"/>
      <c r="K79" s="4"/>
      <c r="L79" s="6"/>
      <c r="M79" s="6"/>
      <c r="N79" s="6"/>
      <c r="O79" s="6"/>
      <c r="P79" s="6"/>
      <c r="Q79" s="6"/>
      <c r="R79" s="6"/>
      <c r="S79" s="6"/>
      <c r="T79" s="7"/>
    </row>
    <row r="80" spans="2:20" ht="15.75" x14ac:dyDescent="0.25">
      <c r="C80" s="4"/>
      <c r="D80" s="4"/>
      <c r="E80" s="4"/>
      <c r="F80" s="4"/>
      <c r="G80" s="5"/>
      <c r="H80" s="4"/>
      <c r="I80" s="4"/>
      <c r="J80" s="4"/>
      <c r="K80" s="4"/>
      <c r="L80" s="6"/>
      <c r="M80" s="6"/>
      <c r="N80" s="6"/>
      <c r="O80" s="6"/>
      <c r="P80" s="6"/>
      <c r="Q80" s="6"/>
      <c r="R80" s="6"/>
      <c r="S80" s="6"/>
      <c r="T80" s="7"/>
    </row>
    <row r="81" spans="3:20" ht="15.75" x14ac:dyDescent="0.25">
      <c r="C81" s="4"/>
      <c r="D81" s="4"/>
      <c r="E81" s="4"/>
      <c r="F81" s="4"/>
      <c r="G81" s="5"/>
      <c r="H81" s="4"/>
      <c r="I81" s="4"/>
      <c r="J81" s="4"/>
      <c r="K81" s="4"/>
      <c r="L81" s="6"/>
      <c r="M81" s="6"/>
      <c r="N81" s="6"/>
      <c r="O81" s="6"/>
      <c r="P81" s="6"/>
      <c r="Q81" s="6"/>
      <c r="R81" s="6"/>
      <c r="S81" s="6"/>
      <c r="T81" s="7"/>
    </row>
    <row r="82" spans="3:20" ht="15.75" x14ac:dyDescent="0.25">
      <c r="C82" s="4"/>
      <c r="D82" s="4"/>
      <c r="E82" s="4"/>
      <c r="F82" s="4"/>
      <c r="G82" s="5"/>
      <c r="H82" s="4"/>
      <c r="I82" s="4"/>
      <c r="J82" s="4"/>
      <c r="K82" s="4"/>
      <c r="L82" s="6"/>
      <c r="M82" s="6"/>
      <c r="N82" s="6"/>
      <c r="O82" s="6"/>
      <c r="P82" s="6"/>
      <c r="Q82" s="6"/>
      <c r="R82" s="6"/>
      <c r="S82" s="6"/>
      <c r="T82" s="7"/>
    </row>
    <row r="83" spans="3:20" ht="15.75" x14ac:dyDescent="0.25">
      <c r="C83" s="4"/>
      <c r="D83" s="4"/>
      <c r="E83" s="4"/>
      <c r="F83" s="4"/>
      <c r="G83" s="5"/>
      <c r="H83" s="4"/>
      <c r="I83" s="4"/>
      <c r="J83" s="4"/>
      <c r="K83" s="4"/>
      <c r="L83" s="6"/>
      <c r="M83" s="6"/>
      <c r="N83" s="6"/>
      <c r="O83" s="6"/>
      <c r="P83" s="6"/>
      <c r="Q83" s="6"/>
      <c r="R83" s="6"/>
      <c r="S83" s="6"/>
      <c r="T83" s="7"/>
    </row>
    <row r="84" spans="3:20" ht="15.75" x14ac:dyDescent="0.25">
      <c r="C84" s="4"/>
      <c r="D84" s="4"/>
      <c r="E84" s="4"/>
      <c r="F84" s="4"/>
      <c r="G84" s="5"/>
      <c r="H84" s="4"/>
      <c r="I84" s="4"/>
      <c r="J84" s="4"/>
      <c r="K84" s="4"/>
      <c r="L84" s="6"/>
      <c r="M84" s="6"/>
      <c r="N84" s="6"/>
      <c r="O84" s="6"/>
      <c r="P84" s="6"/>
      <c r="Q84" s="6"/>
      <c r="R84" s="6"/>
      <c r="S84" s="6"/>
      <c r="T84" s="7"/>
    </row>
    <row r="85" spans="3:20" ht="15.75" x14ac:dyDescent="0.25">
      <c r="C85" s="4"/>
      <c r="D85" s="4"/>
      <c r="E85" s="4"/>
      <c r="F85" s="4"/>
      <c r="G85" s="5"/>
      <c r="H85" s="4"/>
      <c r="I85" s="4"/>
      <c r="J85" s="4"/>
      <c r="K85" s="4"/>
      <c r="L85" s="6"/>
      <c r="M85" s="6"/>
      <c r="N85" s="6"/>
      <c r="O85" s="6"/>
      <c r="P85" s="6"/>
      <c r="Q85" s="6"/>
      <c r="R85" s="6"/>
      <c r="S85" s="6"/>
      <c r="T85" s="7"/>
    </row>
    <row r="86" spans="3:20" ht="15.75" x14ac:dyDescent="0.25">
      <c r="C86" s="4"/>
      <c r="D86" s="4"/>
      <c r="E86" s="4"/>
      <c r="F86" s="4"/>
      <c r="G86" s="5"/>
      <c r="H86" s="4"/>
      <c r="I86" s="4"/>
      <c r="J86" s="4"/>
      <c r="K86" s="4"/>
      <c r="L86" s="6"/>
      <c r="M86" s="6"/>
      <c r="N86" s="6"/>
      <c r="O86" s="6"/>
      <c r="P86" s="6"/>
      <c r="Q86" s="6"/>
      <c r="R86" s="6"/>
      <c r="S86" s="6"/>
      <c r="T86" s="7"/>
    </row>
    <row r="87" spans="3:20" ht="15.75" x14ac:dyDescent="0.25">
      <c r="C87" s="4"/>
      <c r="D87" s="4"/>
      <c r="E87" s="4"/>
      <c r="F87" s="4"/>
      <c r="G87" s="5"/>
      <c r="H87" s="4"/>
      <c r="I87" s="4"/>
      <c r="J87" s="4"/>
      <c r="K87" s="4"/>
      <c r="L87" s="6"/>
      <c r="M87" s="6"/>
      <c r="N87" s="6"/>
      <c r="O87" s="6"/>
      <c r="P87" s="6"/>
      <c r="Q87" s="6"/>
      <c r="R87" s="6"/>
      <c r="S87" s="6"/>
      <c r="T87" s="7"/>
    </row>
    <row r="88" spans="3:20" ht="15.75" x14ac:dyDescent="0.25">
      <c r="C88" s="4"/>
      <c r="D88" s="4"/>
      <c r="E88" s="4"/>
      <c r="F88" s="4"/>
      <c r="G88" s="5"/>
      <c r="H88" s="4"/>
      <c r="I88" s="4"/>
      <c r="J88" s="4"/>
      <c r="K88" s="4"/>
      <c r="L88" s="6"/>
      <c r="M88" s="6"/>
      <c r="N88" s="6"/>
      <c r="O88" s="6"/>
      <c r="P88" s="6"/>
      <c r="Q88" s="6"/>
      <c r="R88" s="6"/>
      <c r="S88" s="6"/>
      <c r="T88" s="7"/>
    </row>
    <row r="89" spans="3:20" ht="15.75" x14ac:dyDescent="0.25">
      <c r="C89" s="4"/>
      <c r="D89" s="4"/>
      <c r="E89" s="4"/>
      <c r="F89" s="4"/>
      <c r="G89" s="5"/>
      <c r="H89" s="4"/>
      <c r="I89" s="4"/>
      <c r="J89" s="4"/>
      <c r="K89" s="4"/>
      <c r="L89" s="6"/>
      <c r="M89" s="6"/>
      <c r="N89" s="6"/>
      <c r="O89" s="6"/>
      <c r="P89" s="6"/>
      <c r="Q89" s="6"/>
      <c r="R89" s="6"/>
      <c r="S89" s="6"/>
      <c r="T89" s="7"/>
    </row>
    <row r="90" spans="3:20" ht="15.75" x14ac:dyDescent="0.25">
      <c r="C90" s="4"/>
      <c r="D90" s="4"/>
      <c r="E90" s="4"/>
      <c r="F90" s="4"/>
      <c r="G90" s="5"/>
      <c r="H90" s="4"/>
      <c r="I90" s="4"/>
      <c r="J90" s="4"/>
      <c r="K90" s="4"/>
      <c r="L90" s="6"/>
      <c r="M90" s="6"/>
      <c r="N90" s="6"/>
      <c r="O90" s="6"/>
      <c r="P90" s="6"/>
      <c r="Q90" s="6"/>
      <c r="R90" s="6"/>
      <c r="S90" s="6"/>
      <c r="T90" s="7"/>
    </row>
    <row r="91" spans="3:20" ht="15.75" x14ac:dyDescent="0.25">
      <c r="C91" s="4"/>
      <c r="D91" s="4"/>
      <c r="E91" s="4"/>
      <c r="F91" s="4"/>
      <c r="G91" s="5"/>
      <c r="H91" s="4"/>
      <c r="I91" s="4"/>
      <c r="J91" s="4"/>
      <c r="K91" s="4"/>
      <c r="L91" s="6"/>
      <c r="M91" s="6"/>
      <c r="N91" s="6"/>
      <c r="O91" s="6"/>
      <c r="P91" s="6"/>
      <c r="Q91" s="6"/>
      <c r="R91" s="6"/>
      <c r="S91" s="6"/>
      <c r="T91" s="7"/>
    </row>
    <row r="92" spans="3:20" ht="15.75" x14ac:dyDescent="0.25">
      <c r="C92" s="4"/>
      <c r="D92" s="4"/>
      <c r="E92" s="4"/>
      <c r="F92" s="4"/>
      <c r="G92" s="5"/>
      <c r="H92" s="4"/>
      <c r="I92" s="4"/>
      <c r="J92" s="4"/>
      <c r="K92" s="4"/>
      <c r="L92" s="6"/>
      <c r="M92" s="6"/>
      <c r="N92" s="6"/>
      <c r="O92" s="6"/>
      <c r="P92" s="6"/>
      <c r="Q92" s="6"/>
      <c r="R92" s="6"/>
      <c r="S92" s="6"/>
      <c r="T92" s="7"/>
    </row>
    <row r="93" spans="3:20" ht="15.75" x14ac:dyDescent="0.25">
      <c r="C93" s="4"/>
      <c r="D93" s="4"/>
      <c r="E93" s="4"/>
      <c r="F93" s="4"/>
      <c r="G93" s="5"/>
      <c r="H93" s="4"/>
      <c r="I93" s="4"/>
      <c r="J93" s="4"/>
      <c r="K93" s="4"/>
      <c r="L93" s="6"/>
      <c r="M93" s="6"/>
      <c r="N93" s="6"/>
      <c r="O93" s="6"/>
      <c r="P93" s="6"/>
      <c r="Q93" s="6"/>
      <c r="R93" s="6"/>
      <c r="S93" s="6"/>
      <c r="T93" s="7"/>
    </row>
    <row r="94" spans="3:20" ht="15.75" x14ac:dyDescent="0.25">
      <c r="C94" s="4"/>
      <c r="D94" s="4"/>
      <c r="E94" s="4"/>
      <c r="F94" s="4"/>
      <c r="G94" s="5"/>
      <c r="H94" s="4"/>
      <c r="I94" s="4"/>
      <c r="J94" s="4"/>
      <c r="K94" s="4"/>
      <c r="L94" s="6"/>
      <c r="M94" s="6"/>
      <c r="N94" s="6"/>
      <c r="O94" s="6"/>
      <c r="P94" s="6"/>
      <c r="Q94" s="6"/>
      <c r="R94" s="6"/>
      <c r="S94" s="6"/>
      <c r="T94" s="7"/>
    </row>
    <row r="95" spans="3:20" ht="15.75" x14ac:dyDescent="0.25">
      <c r="C95" s="4"/>
      <c r="D95" s="4"/>
      <c r="E95" s="4"/>
      <c r="F95" s="4"/>
      <c r="G95" s="5"/>
      <c r="H95" s="4"/>
      <c r="I95" s="4"/>
      <c r="J95" s="4"/>
      <c r="K95" s="4"/>
      <c r="L95" s="6"/>
      <c r="M95" s="6"/>
      <c r="N95" s="6"/>
      <c r="O95" s="6"/>
      <c r="P95" s="6"/>
      <c r="Q95" s="6"/>
      <c r="R95" s="6"/>
      <c r="S95" s="6"/>
      <c r="T95" s="7"/>
    </row>
    <row r="96" spans="3:20" ht="15.75" x14ac:dyDescent="0.25">
      <c r="C96" s="4"/>
      <c r="D96" s="4"/>
      <c r="E96" s="4"/>
      <c r="F96" s="4"/>
      <c r="G96" s="5"/>
      <c r="H96" s="4"/>
      <c r="I96" s="4"/>
      <c r="J96" s="4"/>
      <c r="K96" s="4"/>
      <c r="L96" s="6"/>
      <c r="M96" s="6"/>
      <c r="N96" s="6"/>
      <c r="O96" s="6"/>
      <c r="P96" s="6"/>
      <c r="Q96" s="6"/>
      <c r="R96" s="6"/>
      <c r="S96" s="6"/>
      <c r="T96" s="7"/>
    </row>
  </sheetData>
  <mergeCells count="109">
    <mergeCell ref="B41:T41"/>
    <mergeCell ref="B64:F64"/>
    <mergeCell ref="I64:K64"/>
    <mergeCell ref="T29:T31"/>
    <mergeCell ref="D48:D51"/>
    <mergeCell ref="D33:D36"/>
    <mergeCell ref="E33:E36"/>
    <mergeCell ref="D37:D40"/>
    <mergeCell ref="D44:D47"/>
    <mergeCell ref="F37:F40"/>
    <mergeCell ref="E44:E47"/>
    <mergeCell ref="B52:B55"/>
    <mergeCell ref="C52:C55"/>
    <mergeCell ref="D52:D55"/>
    <mergeCell ref="E52:E55"/>
    <mergeCell ref="T52:T55"/>
    <mergeCell ref="T48:T51"/>
    <mergeCell ref="F52:F55"/>
    <mergeCell ref="D29:D32"/>
    <mergeCell ref="E29:E32"/>
    <mergeCell ref="F29:F32"/>
    <mergeCell ref="F33:F36"/>
    <mergeCell ref="H52:S52"/>
    <mergeCell ref="H55:S55"/>
    <mergeCell ref="B42:T42"/>
    <mergeCell ref="K2:T2"/>
    <mergeCell ref="K3:T3"/>
    <mergeCell ref="T5:T7"/>
    <mergeCell ref="H6:H7"/>
    <mergeCell ref="T14:T17"/>
    <mergeCell ref="C4:T4"/>
    <mergeCell ref="C10:C17"/>
    <mergeCell ref="T10:T13"/>
    <mergeCell ref="K6:K7"/>
    <mergeCell ref="N6:N7"/>
    <mergeCell ref="D5:D7"/>
    <mergeCell ref="E5:E7"/>
    <mergeCell ref="F5:F7"/>
    <mergeCell ref="G5:G7"/>
    <mergeCell ref="E10:E13"/>
    <mergeCell ref="F10:F13"/>
    <mergeCell ref="H17:S17"/>
    <mergeCell ref="C5:C7"/>
    <mergeCell ref="I6:I7"/>
    <mergeCell ref="J6:J7"/>
    <mergeCell ref="H11:S11"/>
    <mergeCell ref="L6:L7"/>
    <mergeCell ref="M6:M7"/>
    <mergeCell ref="O6:O7"/>
    <mergeCell ref="B44:B51"/>
    <mergeCell ref="C44:C51"/>
    <mergeCell ref="T37:T40"/>
    <mergeCell ref="T44:T47"/>
    <mergeCell ref="T18:T21"/>
    <mergeCell ref="F25:F28"/>
    <mergeCell ref="B5:B7"/>
    <mergeCell ref="F44:F47"/>
    <mergeCell ref="D18:D21"/>
    <mergeCell ref="E18:E21"/>
    <mergeCell ref="F18:F21"/>
    <mergeCell ref="C18:C21"/>
    <mergeCell ref="B18:B21"/>
    <mergeCell ref="H5:S5"/>
    <mergeCell ref="R6:R7"/>
    <mergeCell ref="S6:S7"/>
    <mergeCell ref="H10:S10"/>
    <mergeCell ref="E25:E28"/>
    <mergeCell ref="T33:T36"/>
    <mergeCell ref="B22:T22"/>
    <mergeCell ref="B25:B40"/>
    <mergeCell ref="C25:C40"/>
    <mergeCell ref="E37:E40"/>
    <mergeCell ref="H37:S37"/>
    <mergeCell ref="H38:S38"/>
    <mergeCell ref="H40:S40"/>
    <mergeCell ref="P6:P7"/>
    <mergeCell ref="Q6:Q7"/>
    <mergeCell ref="B10:B17"/>
    <mergeCell ref="D10:D13"/>
    <mergeCell ref="D14:D17"/>
    <mergeCell ref="E14:E17"/>
    <mergeCell ref="F14:F17"/>
    <mergeCell ref="H13:S13"/>
    <mergeCell ref="H14:S14"/>
    <mergeCell ref="H15:S15"/>
    <mergeCell ref="H18:S18"/>
    <mergeCell ref="H19:S19"/>
    <mergeCell ref="H21:S21"/>
    <mergeCell ref="H28:S28"/>
    <mergeCell ref="H32:S32"/>
    <mergeCell ref="H36:S36"/>
    <mergeCell ref="B23:T23"/>
    <mergeCell ref="T25:T28"/>
    <mergeCell ref="D25:D28"/>
    <mergeCell ref="H25:S25"/>
    <mergeCell ref="H26:S26"/>
    <mergeCell ref="H29:S29"/>
    <mergeCell ref="H30:S30"/>
    <mergeCell ref="H33:S33"/>
    <mergeCell ref="H34:S34"/>
    <mergeCell ref="H53:S53"/>
    <mergeCell ref="H51:S51"/>
    <mergeCell ref="E48:E51"/>
    <mergeCell ref="F48:F51"/>
    <mergeCell ref="H44:S44"/>
    <mergeCell ref="H45:S45"/>
    <mergeCell ref="H47:S47"/>
    <mergeCell ref="H48:S48"/>
    <mergeCell ref="H49:S49"/>
  </mergeCells>
  <pageMargins left="0.43307086614173229" right="0.39370078740157483" top="0.23622047244094491" bottom="0.23622047244094491" header="0.27559055118110237" footer="0.23622047244094491"/>
  <pageSetup paperSize="9" scale="35" fitToHeight="3" orientation="landscape" r:id="rId1"/>
  <rowBreaks count="2" manualBreakCount="2">
    <brk id="21" min="1" max="17" man="1"/>
    <brk id="40" min="1" max="1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2023-12-06T07:11:38Z</dcterms:modified>
</cp:coreProperties>
</file>