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ХV сесія_29.09.2021\Проєкти рішень_XV сесія\Департаменту справах сімї, молоді та спорту\Рішення\"/>
    </mc:Choice>
  </mc:AlternateContent>
  <bookViews>
    <workbookView xWindow="240" yWindow="75" windowWidth="17235" windowHeight="622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3" i="1" l="1"/>
  <c r="G19" i="1"/>
  <c r="I13" i="1"/>
  <c r="C15" i="1" l="1"/>
  <c r="D15" i="1"/>
  <c r="G20" i="1" l="1"/>
  <c r="G12" i="1"/>
  <c r="I19" i="1" l="1"/>
  <c r="E21" i="1"/>
  <c r="H21" i="1"/>
  <c r="C21" i="1"/>
  <c r="I20" i="1"/>
  <c r="G21" i="1" l="1"/>
  <c r="D21" i="1"/>
  <c r="F21" i="1"/>
  <c r="I21" i="1" l="1"/>
  <c r="I12" i="1"/>
  <c r="E15" i="1"/>
  <c r="F15" i="1"/>
  <c r="G15" i="1"/>
  <c r="H15" i="1"/>
  <c r="I15" i="1" l="1"/>
  <c r="I22" i="1" l="1"/>
</calcChain>
</file>

<file path=xl/sharedStrings.xml><?xml version="1.0" encoding="utf-8"?>
<sst xmlns="http://schemas.openxmlformats.org/spreadsheetml/2006/main" count="36" uniqueCount="32">
  <si>
    <t>Перелік завдань і заходів Програми</t>
  </si>
  <si>
    <t>Назва напряму діяльності (пріоритетні завдання)</t>
  </si>
  <si>
    <t>Перелік заходів програми</t>
  </si>
  <si>
    <t>За роками:</t>
  </si>
  <si>
    <t>Усього</t>
  </si>
  <si>
    <t>Очікувані результати</t>
  </si>
  <si>
    <t>У межах коштів, передбачених відповідною субвенцією</t>
  </si>
  <si>
    <t>Розділ 2. Заходи державної політики з питань сім'ї</t>
  </si>
  <si>
    <t>-</t>
  </si>
  <si>
    <t>Усього за розділом 2</t>
  </si>
  <si>
    <t>Усього за розділом 6</t>
  </si>
  <si>
    <t>РАЗОМ                                                                      ЗА ПРОГРАМОЮ:</t>
  </si>
  <si>
    <t>Продовження додатка 2</t>
  </si>
  <si>
    <t xml:space="preserve">Проведення для сімей різних категорій міських акцій та їх участь у міжнародних, всеукраїнських, обласних акціях, конкурсах, фести-валях, виставках, форумах і заходах, спрямованих на відзначення та підтримку сімей </t>
  </si>
  <si>
    <t xml:space="preserve">2.2. Надання комплексної допомоги особам, які постраждали від насильства в сім’ї
</t>
  </si>
  <si>
    <t>формування в активної молоді міста відповідальної громадської позиції</t>
  </si>
  <si>
    <t>Популяризація сімейних цінностей; підтримка талановитих творчих сімей; соціальна підтримка дітей із сімей пільгових категорій</t>
  </si>
  <si>
    <t>2.1. Забезпечення сприятливих умов для всебічного розвитку сім'ї та її членів, найповнішої реалізації сім'єю своїх функцій і поліпшення її життєвого рівня, підвищення ролі сім'ї як основи суспільства</t>
  </si>
  <si>
    <t xml:space="preserve">Забезпечення надання соціальних послуг дітям, молоді та сім'ям, які опинилися в складних життєвих обставинах і потребують сторонньої допомоги; соціальне інспектування та соціальний супровід сімей, дітей і молоді, які перебувають у складних життєвих обставинах, при-йомних сімей та дитячих будинків сімейного типу; підбір кандидатів у опікуни, піклувальники,  прийомні  батьки, батьки-вихователі та їх навчання з метою підвищення їх виховного потенціалу
</t>
  </si>
  <si>
    <t xml:space="preserve">Розділ 6. Утримання центрів соціальних служб для сім'ї, дітей та молоді                     </t>
  </si>
  <si>
    <t xml:space="preserve">Програма реалізації державної та місцевої політики поліпшення                                                                                                            
  становища дітей, молоді, жінок і сім’ї у м. Кривому Розі на 2017 – 2022 роки
</t>
  </si>
  <si>
    <t>Реалізація заходів  у межах міського конкурсу «Громадський бюджет»</t>
  </si>
  <si>
    <t xml:space="preserve">Керуюча справами виконкому                                          </t>
  </si>
  <si>
    <t xml:space="preserve">                       Тетяна Мала</t>
  </si>
  <si>
    <t>2.2.1.Утримання Комунального закладу «Кризовий центр для жінок, постраждалих від насильства в сім’ї, «З надією в майбутнє» Криворізької міської ради»</t>
  </si>
  <si>
    <t>Підтримка осіб, які постраж-дали від насильства в сім’ї</t>
  </si>
  <si>
    <t>2.2.2.Поліпшення матеріально-тех-нічної бази  Комунального закладу «Кризовий центр для жінок, постраж- далих від насильства в сім’ї, «З надією в майбутнє» Криворізької міської ради»</t>
  </si>
  <si>
    <t>Орієнтовні обсяги видатків, тис. грн</t>
  </si>
  <si>
    <t>до рішення міської ради</t>
  </si>
  <si>
    <t xml:space="preserve">Утримання Криворізького міського центру соціальних служб для сім'ї, дітей та молоді, у тому числі:                                              </t>
  </si>
  <si>
    <t xml:space="preserve">     Додаток 2</t>
  </si>
  <si>
    <t xml:space="preserve">     29.09.2021 №778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</si>
</sst>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6.5"/>
      <color theme="1"/>
      <name val="Times New Roman"/>
      <family val="1"/>
      <charset val="204"/>
    </font>
    <font>
      <b/>
      <i/>
      <u/>
      <sz val="16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 vertical="top"/>
    </xf>
    <xf numFmtId="0" fontId="5" fillId="0" borderId="2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/>
    </xf>
    <xf numFmtId="0" fontId="5" fillId="0" borderId="0" xfId="0" applyFont="1" applyBorder="1" applyAlignment="1">
      <alignment horizontal="justify"/>
    </xf>
    <xf numFmtId="164" fontId="2" fillId="0" borderId="0" xfId="0" applyNumberFormat="1" applyFont="1" applyBorder="1"/>
    <xf numFmtId="0" fontId="4" fillId="0" borderId="1" xfId="0" applyFont="1" applyBorder="1" applyAlignment="1">
      <alignment horizontal="justify" vertical="top"/>
    </xf>
    <xf numFmtId="0" fontId="9" fillId="0" borderId="0" xfId="0" applyFont="1"/>
    <xf numFmtId="0" fontId="10" fillId="0" borderId="0" xfId="0" applyFont="1"/>
    <xf numFmtId="164" fontId="0" fillId="0" borderId="0" xfId="0" applyNumberFormat="1"/>
    <xf numFmtId="0" fontId="4" fillId="0" borderId="8" xfId="0" applyFont="1" applyBorder="1" applyAlignment="1">
      <alignment vertical="top" wrapText="1"/>
    </xf>
    <xf numFmtId="0" fontId="5" fillId="0" borderId="10" xfId="0" applyFont="1" applyBorder="1" applyAlignment="1">
      <alignment horizontal="justify" vertical="top" wrapText="1"/>
    </xf>
    <xf numFmtId="49" fontId="5" fillId="0" borderId="10" xfId="0" applyNumberFormat="1" applyFont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/>
    </xf>
    <xf numFmtId="164" fontId="5" fillId="0" borderId="10" xfId="0" applyNumberFormat="1" applyFont="1" applyFill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justify" vertical="top"/>
    </xf>
    <xf numFmtId="0" fontId="5" fillId="0" borderId="2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1" fillId="0" borderId="0" xfId="0" applyFont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topLeftCell="A19" zoomScale="95" zoomScaleSheetLayoutView="95" workbookViewId="0">
      <selection activeCell="A3" sqref="A3"/>
    </sheetView>
  </sheetViews>
  <sheetFormatPr defaultRowHeight="15" x14ac:dyDescent="0.25"/>
  <cols>
    <col min="1" max="1" width="32.5703125" customWidth="1"/>
    <col min="2" max="2" width="30.28515625" customWidth="1"/>
    <col min="3" max="3" width="12" customWidth="1"/>
    <col min="4" max="4" width="10.7109375" customWidth="1"/>
    <col min="5" max="5" width="11.42578125" customWidth="1"/>
    <col min="6" max="6" width="11" customWidth="1"/>
    <col min="7" max="7" width="11.28515625" customWidth="1"/>
    <col min="8" max="8" width="10.85546875" customWidth="1"/>
    <col min="9" max="9" width="11.7109375" customWidth="1"/>
    <col min="10" max="10" width="25.85546875" customWidth="1"/>
  </cols>
  <sheetData>
    <row r="1" spans="1:10" ht="27.75" customHeight="1" x14ac:dyDescent="0.3">
      <c r="I1" s="54" t="s">
        <v>30</v>
      </c>
      <c r="J1" s="54"/>
    </row>
    <row r="2" spans="1:10" ht="21" customHeight="1" x14ac:dyDescent="0.25">
      <c r="I2" s="45" t="s">
        <v>28</v>
      </c>
      <c r="J2" s="45"/>
    </row>
    <row r="3" spans="1:10" ht="18" customHeight="1" x14ac:dyDescent="0.25">
      <c r="I3" s="60" t="s">
        <v>31</v>
      </c>
      <c r="J3" s="61"/>
    </row>
    <row r="4" spans="1:10" ht="61.5" customHeight="1" x14ac:dyDescent="0.35">
      <c r="A4" s="55" t="s">
        <v>20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45.75" customHeight="1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8" t="s">
        <v>1</v>
      </c>
      <c r="B7" s="58" t="s">
        <v>2</v>
      </c>
      <c r="C7" s="59" t="s">
        <v>27</v>
      </c>
      <c r="D7" s="59"/>
      <c r="E7" s="59"/>
      <c r="F7" s="59"/>
      <c r="G7" s="59"/>
      <c r="H7" s="59"/>
      <c r="I7" s="59"/>
      <c r="J7" s="58" t="s">
        <v>5</v>
      </c>
    </row>
    <row r="8" spans="1:10" x14ac:dyDescent="0.25">
      <c r="A8" s="58"/>
      <c r="B8" s="58"/>
      <c r="C8" s="59" t="s">
        <v>3</v>
      </c>
      <c r="D8" s="59"/>
      <c r="E8" s="59"/>
      <c r="F8" s="59"/>
      <c r="G8" s="59"/>
      <c r="H8" s="59"/>
      <c r="I8" s="59" t="s">
        <v>4</v>
      </c>
      <c r="J8" s="58"/>
    </row>
    <row r="9" spans="1:10" ht="24" customHeight="1" x14ac:dyDescent="0.25">
      <c r="A9" s="58"/>
      <c r="B9" s="58"/>
      <c r="C9" s="20">
        <v>2017</v>
      </c>
      <c r="D9" s="20">
        <v>2018</v>
      </c>
      <c r="E9" s="20">
        <v>2019</v>
      </c>
      <c r="F9" s="20">
        <v>2020</v>
      </c>
      <c r="G9" s="18">
        <v>2021</v>
      </c>
      <c r="H9" s="18">
        <v>2022</v>
      </c>
      <c r="I9" s="59"/>
      <c r="J9" s="58"/>
    </row>
    <row r="10" spans="1:10" ht="18" customHeight="1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</row>
    <row r="11" spans="1:10" ht="36.75" customHeight="1" x14ac:dyDescent="0.25">
      <c r="A11" s="12" t="s">
        <v>7</v>
      </c>
      <c r="B11" s="11"/>
      <c r="C11" s="4"/>
      <c r="D11" s="4"/>
      <c r="E11" s="4"/>
      <c r="F11" s="4"/>
      <c r="G11" s="3"/>
      <c r="H11" s="3"/>
      <c r="I11" s="3"/>
      <c r="J11" s="11"/>
    </row>
    <row r="12" spans="1:10" ht="122.25" customHeight="1" x14ac:dyDescent="0.25">
      <c r="A12" s="21" t="s">
        <v>17</v>
      </c>
      <c r="B12" s="17" t="s">
        <v>13</v>
      </c>
      <c r="C12" s="6">
        <v>103.5</v>
      </c>
      <c r="D12" s="6">
        <v>110.5</v>
      </c>
      <c r="E12" s="6">
        <v>143.5</v>
      </c>
      <c r="F12" s="6">
        <v>13630.9</v>
      </c>
      <c r="G12" s="34">
        <f>13631.4</f>
        <v>13631.4</v>
      </c>
      <c r="H12" s="5">
        <v>13621.5</v>
      </c>
      <c r="I12" s="8">
        <f>SUM(C12:H12)</f>
        <v>41241.300000000003</v>
      </c>
      <c r="J12" s="21" t="s">
        <v>16</v>
      </c>
    </row>
    <row r="13" spans="1:10" ht="78.75" customHeight="1" x14ac:dyDescent="0.25">
      <c r="A13" s="52" t="s">
        <v>14</v>
      </c>
      <c r="B13" s="39" t="s">
        <v>24</v>
      </c>
      <c r="C13" s="5" t="s">
        <v>8</v>
      </c>
      <c r="D13" s="5">
        <v>1319.5</v>
      </c>
      <c r="E13" s="5">
        <v>1461</v>
      </c>
      <c r="F13" s="5">
        <v>1580.7</v>
      </c>
      <c r="G13" s="34">
        <f>1953.4+16</f>
        <v>1969.4</v>
      </c>
      <c r="H13" s="5">
        <v>2119</v>
      </c>
      <c r="I13" s="7">
        <f>SUM(C13:H13)</f>
        <v>8449.6</v>
      </c>
      <c r="J13" s="52" t="s">
        <v>25</v>
      </c>
    </row>
    <row r="14" spans="1:10" ht="80.25" customHeight="1" x14ac:dyDescent="0.25">
      <c r="A14" s="53"/>
      <c r="B14" s="39" t="s">
        <v>26</v>
      </c>
      <c r="C14" s="5" t="s">
        <v>8</v>
      </c>
      <c r="D14" s="50" t="s">
        <v>8</v>
      </c>
      <c r="E14" s="51"/>
      <c r="F14" s="51"/>
      <c r="G14" s="50" t="s">
        <v>6</v>
      </c>
      <c r="H14" s="51"/>
      <c r="I14" s="51"/>
      <c r="J14" s="53"/>
    </row>
    <row r="15" spans="1:10" ht="29.25" customHeight="1" x14ac:dyDescent="0.25">
      <c r="A15" s="12" t="s">
        <v>9</v>
      </c>
      <c r="B15" s="13"/>
      <c r="C15" s="10">
        <f>C12</f>
        <v>103.5</v>
      </c>
      <c r="D15" s="10">
        <f>D12+D13</f>
        <v>1430</v>
      </c>
      <c r="E15" s="10">
        <f t="shared" ref="E15:I15" si="0">E12+E13</f>
        <v>1604.5</v>
      </c>
      <c r="F15" s="10">
        <f t="shared" si="0"/>
        <v>15211.6</v>
      </c>
      <c r="G15" s="10">
        <f t="shared" si="0"/>
        <v>15600.8</v>
      </c>
      <c r="H15" s="10">
        <f t="shared" si="0"/>
        <v>15740.5</v>
      </c>
      <c r="I15" s="10">
        <f t="shared" si="0"/>
        <v>49690.9</v>
      </c>
      <c r="J15" s="9"/>
    </row>
    <row r="16" spans="1:10" ht="11.25" customHeight="1" x14ac:dyDescent="0.25">
      <c r="A16" s="48">
        <v>2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3" ht="14.25" customHeight="1" x14ac:dyDescent="0.25">
      <c r="A17" s="49" t="s">
        <v>12</v>
      </c>
      <c r="B17" s="49"/>
      <c r="C17" s="49"/>
      <c r="D17" s="49"/>
      <c r="E17" s="49"/>
      <c r="F17" s="49"/>
      <c r="G17" s="49"/>
      <c r="H17" s="49"/>
      <c r="I17" s="49"/>
      <c r="J17" s="49"/>
    </row>
    <row r="18" spans="1:13" ht="14.25" customHeight="1" x14ac:dyDescent="0.25">
      <c r="A18" s="19">
        <v>1</v>
      </c>
      <c r="B18" s="19">
        <v>2</v>
      </c>
      <c r="C18" s="19">
        <v>3</v>
      </c>
      <c r="D18" s="19">
        <v>4</v>
      </c>
      <c r="E18" s="19">
        <v>5</v>
      </c>
      <c r="F18" s="19">
        <v>6</v>
      </c>
      <c r="G18" s="19">
        <v>7</v>
      </c>
      <c r="H18" s="19">
        <v>8</v>
      </c>
      <c r="I18" s="19">
        <v>9</v>
      </c>
      <c r="J18" s="19">
        <v>10</v>
      </c>
    </row>
    <row r="19" spans="1:13" ht="54.75" customHeight="1" x14ac:dyDescent="0.25">
      <c r="A19" s="29" t="s">
        <v>19</v>
      </c>
      <c r="B19" s="38" t="s">
        <v>29</v>
      </c>
      <c r="C19" s="37">
        <v>6812.3</v>
      </c>
      <c r="D19" s="8">
        <v>8085</v>
      </c>
      <c r="E19" s="8">
        <v>8231</v>
      </c>
      <c r="F19" s="8">
        <v>9345.6</v>
      </c>
      <c r="G19" s="35">
        <f>11163.8+30.1</f>
        <v>11193.9</v>
      </c>
      <c r="H19" s="8">
        <v>12415.7</v>
      </c>
      <c r="I19" s="8">
        <f>SUM(C19:H19)</f>
        <v>56083.5</v>
      </c>
      <c r="J19" s="46" t="s">
        <v>18</v>
      </c>
    </row>
    <row r="20" spans="1:13" ht="317.25" customHeight="1" x14ac:dyDescent="0.25">
      <c r="A20" s="41" t="s">
        <v>21</v>
      </c>
      <c r="B20" s="30" t="s">
        <v>15</v>
      </c>
      <c r="C20" s="31" t="s">
        <v>8</v>
      </c>
      <c r="D20" s="31" t="s">
        <v>8</v>
      </c>
      <c r="E20" s="32">
        <v>141.30000000000001</v>
      </c>
      <c r="F20" s="32">
        <v>360.9</v>
      </c>
      <c r="G20" s="36">
        <f>200</f>
        <v>200</v>
      </c>
      <c r="H20" s="32">
        <v>200</v>
      </c>
      <c r="I20" s="33">
        <f>SUM(C20:H20)</f>
        <v>902.2</v>
      </c>
      <c r="J20" s="47"/>
    </row>
    <row r="21" spans="1:13" ht="15.75" customHeight="1" x14ac:dyDescent="0.25">
      <c r="A21" s="25" t="s">
        <v>10</v>
      </c>
      <c r="B21" s="12"/>
      <c r="C21" s="10">
        <f>C19</f>
        <v>6812.3</v>
      </c>
      <c r="D21" s="10">
        <f t="shared" ref="D21:H21" si="1">D19</f>
        <v>8085</v>
      </c>
      <c r="E21" s="10">
        <f t="shared" si="1"/>
        <v>8231</v>
      </c>
      <c r="F21" s="10">
        <f t="shared" si="1"/>
        <v>9345.6</v>
      </c>
      <c r="G21" s="10">
        <f t="shared" si="1"/>
        <v>11193.9</v>
      </c>
      <c r="H21" s="10">
        <f t="shared" si="1"/>
        <v>12415.7</v>
      </c>
      <c r="I21" s="10">
        <f>C21+D21+E21+F21+G21+H21</f>
        <v>56083.5</v>
      </c>
      <c r="J21" s="16"/>
    </row>
    <row r="22" spans="1:13" ht="27" x14ac:dyDescent="0.25">
      <c r="A22" s="14" t="s">
        <v>11</v>
      </c>
      <c r="B22" s="15"/>
      <c r="C22" s="40">
        <v>8344</v>
      </c>
      <c r="D22" s="40">
        <v>11158.7</v>
      </c>
      <c r="E22" s="40">
        <v>11757.6</v>
      </c>
      <c r="F22" s="40">
        <v>27321.599999999999</v>
      </c>
      <c r="G22" s="40">
        <v>29480.6</v>
      </c>
      <c r="H22" s="40">
        <v>30802</v>
      </c>
      <c r="I22" s="40">
        <f>C22+D22+E22+F22+G22+H22</f>
        <v>118864.5</v>
      </c>
      <c r="J22" s="15"/>
      <c r="M22" s="28"/>
    </row>
    <row r="23" spans="1:13" x14ac:dyDescent="0.25">
      <c r="A23" s="22"/>
      <c r="B23" s="23"/>
      <c r="C23" s="24"/>
      <c r="D23" s="24"/>
      <c r="E23" s="24"/>
      <c r="F23" s="24"/>
      <c r="G23" s="24"/>
      <c r="H23" s="24"/>
      <c r="I23" s="24"/>
      <c r="J23" s="23"/>
    </row>
    <row r="24" spans="1:13" x14ac:dyDescent="0.25">
      <c r="A24" s="22"/>
      <c r="B24" s="23"/>
      <c r="C24" s="24"/>
      <c r="D24" s="24"/>
      <c r="E24" s="24"/>
      <c r="F24" s="24"/>
      <c r="G24" s="24"/>
      <c r="H24" s="24"/>
      <c r="I24" s="24"/>
      <c r="J24" s="23"/>
    </row>
    <row r="25" spans="1:13" x14ac:dyDescent="0.25">
      <c r="A25" s="22"/>
      <c r="B25" s="23"/>
      <c r="C25" s="24"/>
      <c r="D25" s="24"/>
      <c r="E25" s="24"/>
      <c r="F25" s="24"/>
      <c r="G25" s="24"/>
      <c r="H25" s="24"/>
      <c r="I25" s="24"/>
      <c r="J25" s="23"/>
    </row>
    <row r="26" spans="1:13" x14ac:dyDescent="0.25">
      <c r="A26" s="22"/>
      <c r="B26" s="23"/>
      <c r="C26" s="24"/>
      <c r="D26" s="24"/>
      <c r="E26" s="24"/>
      <c r="F26" s="24"/>
      <c r="G26" s="24"/>
      <c r="H26" s="24"/>
      <c r="I26" s="24"/>
      <c r="J26" s="23"/>
    </row>
    <row r="27" spans="1:13" ht="21" x14ac:dyDescent="0.3">
      <c r="A27" s="42" t="s">
        <v>22</v>
      </c>
      <c r="B27" s="42"/>
      <c r="C27" s="43" t="s">
        <v>23</v>
      </c>
      <c r="D27" s="44"/>
      <c r="E27" s="44"/>
      <c r="F27" s="44"/>
      <c r="G27" s="44"/>
      <c r="H27" s="44"/>
      <c r="I27" s="44"/>
      <c r="J27" s="44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3" ht="21" x14ac:dyDescent="0.35">
      <c r="A30" s="26"/>
      <c r="B30" s="27"/>
      <c r="C30" s="27"/>
      <c r="D30" s="26"/>
      <c r="E30" s="26"/>
      <c r="F30" s="26"/>
      <c r="G30" s="26"/>
      <c r="H30" s="26"/>
    </row>
    <row r="31" spans="1:13" ht="20.25" x14ac:dyDescent="0.3">
      <c r="A31" s="26"/>
      <c r="D31" s="26"/>
      <c r="E31" s="26"/>
      <c r="F31" s="26"/>
      <c r="G31" s="26"/>
      <c r="H31" s="26"/>
      <c r="I31" s="26"/>
      <c r="J31" s="26"/>
    </row>
  </sheetData>
  <mergeCells count="20">
    <mergeCell ref="I1:J1"/>
    <mergeCell ref="A4:J4"/>
    <mergeCell ref="A5:J5"/>
    <mergeCell ref="A7:A9"/>
    <mergeCell ref="B7:B9"/>
    <mergeCell ref="C8:H8"/>
    <mergeCell ref="C7:I7"/>
    <mergeCell ref="I8:I9"/>
    <mergeCell ref="J7:J9"/>
    <mergeCell ref="I3:J3"/>
    <mergeCell ref="A27:B27"/>
    <mergeCell ref="C27:J27"/>
    <mergeCell ref="I2:J2"/>
    <mergeCell ref="J19:J20"/>
    <mergeCell ref="A16:J16"/>
    <mergeCell ref="A17:J17"/>
    <mergeCell ref="D14:F14"/>
    <mergeCell ref="G14:I14"/>
    <mergeCell ref="A13:A14"/>
    <mergeCell ref="J13:J14"/>
  </mergeCells>
  <pageMargins left="0.59055118110236227" right="0.19685039370078741" top="0.39370078740157483" bottom="0.39370078740157483" header="0" footer="0"/>
  <pageSetup paperSize="9" scale="80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molod431a</dc:creator>
  <cp:lastModifiedBy>zagalny301_2</cp:lastModifiedBy>
  <cp:lastPrinted>2021-09-21T06:56:03Z</cp:lastPrinted>
  <dcterms:created xsi:type="dcterms:W3CDTF">2019-11-18T08:38:34Z</dcterms:created>
  <dcterms:modified xsi:type="dcterms:W3CDTF">2021-09-30T07:21:19Z</dcterms:modified>
</cp:coreProperties>
</file>