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Лист1!$A$1:$J$56</definedName>
  </definedNames>
  <calcPr calcId="145621"/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C43" i="1"/>
  <c r="I17" i="1"/>
  <c r="I16" i="1"/>
  <c r="I15" i="1"/>
  <c r="I11" i="1"/>
  <c r="I9" i="1"/>
  <c r="I18" i="1" s="1"/>
  <c r="G18" i="1"/>
  <c r="H18" i="1"/>
  <c r="F18" i="1"/>
  <c r="D18" i="1"/>
  <c r="E18" i="1"/>
  <c r="C18" i="1"/>
  <c r="I47" i="1" l="1"/>
  <c r="I48" i="1" s="1"/>
  <c r="D48" i="1"/>
  <c r="E48" i="1"/>
  <c r="F48" i="1"/>
  <c r="G48" i="1"/>
  <c r="H48" i="1"/>
  <c r="C48" i="1"/>
  <c r="I42" i="1"/>
  <c r="I41" i="1"/>
  <c r="I43" i="1" s="1"/>
  <c r="D40" i="1"/>
  <c r="E40" i="1"/>
  <c r="F40" i="1"/>
  <c r="G40" i="1"/>
  <c r="H40" i="1"/>
  <c r="C40" i="1"/>
  <c r="I37" i="1"/>
  <c r="I33" i="1"/>
  <c r="I32" i="1"/>
  <c r="I31" i="1"/>
  <c r="I28" i="1"/>
  <c r="I27" i="1"/>
  <c r="I21" i="1"/>
  <c r="I20" i="1"/>
  <c r="D29" i="1"/>
  <c r="E29" i="1"/>
  <c r="F29" i="1"/>
  <c r="G29" i="1"/>
  <c r="H29" i="1"/>
  <c r="C29" i="1"/>
  <c r="E22" i="1"/>
  <c r="E50" i="1" s="1"/>
  <c r="F22" i="1"/>
  <c r="F50" i="1" s="1"/>
  <c r="G22" i="1"/>
  <c r="G50" i="1" s="1"/>
  <c r="H22" i="1"/>
  <c r="H50" i="1" s="1"/>
  <c r="D22" i="1"/>
  <c r="D50" i="1" s="1"/>
  <c r="C22" i="1"/>
  <c r="C50" i="1" s="1"/>
  <c r="I22" i="1" l="1"/>
  <c r="I40" i="1"/>
  <c r="I29" i="1"/>
  <c r="I50" i="1" l="1"/>
</calcChain>
</file>

<file path=xl/sharedStrings.xml><?xml version="1.0" encoding="utf-8"?>
<sst xmlns="http://schemas.openxmlformats.org/spreadsheetml/2006/main" count="89" uniqueCount="73">
  <si>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</si>
  <si>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</si>
  <si>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</si>
  <si>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Орієнтовні обсяги видатків, тис. грн.</t>
  </si>
  <si>
    <t>За роками: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</si>
  <si>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</si>
  <si>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</si>
  <si>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</si>
  <si>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</si>
  <si>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</si>
  <si>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</si>
  <si>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-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</si>
  <si>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</si>
  <si>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</si>
  <si>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</si>
  <si>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</si>
  <si>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</si>
  <si>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</si>
  <si>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</si>
  <si>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</si>
  <si>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</si>
  <si>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Сергій Маляренко</t>
  </si>
  <si>
    <t>Відзначення обда-рованої молоді</t>
  </si>
  <si>
    <t>Відзначення тала-новитої та обдаро-ваної молоді</t>
  </si>
  <si>
    <t>Розділ 3. Заходи, спрямова-ні на поліпшення станови-ща жінок у місті</t>
  </si>
  <si>
    <t>Зменшення кіль-кості випадків на-сильства в сім'ях</t>
  </si>
  <si>
    <t>Залучення жінок до громадської діяльності</t>
  </si>
  <si>
    <t xml:space="preserve">Здійснення захо-дів, спрямованих на збільшення кількості дітей, забезпечених від-починком і оздо-ровленням
</t>
  </si>
  <si>
    <t>Підтримка дітей пільгових катего-рій</t>
  </si>
  <si>
    <t>РАЗОМ                                                                      ЗА ПРОГРАМОЮ:</t>
  </si>
  <si>
    <t>Підтримка талано-витої та обдарова-ної молоді, забез-печення змістов-ного дозвілля мо-лоді; підвищення рівня національ-ної свідомості мо-лоді, сформовані в молоді  почуття патріотизму й духовності</t>
  </si>
  <si>
    <t>Підтримка осіб, які постраждали від насильства в сім’ї</t>
  </si>
  <si>
    <t>Підтримка моло-дих сімей і молоді, збільшення кіль-кості молодих сі-мей та молоді, за-безпечених жит-лом</t>
  </si>
  <si>
    <t>Забезпечення змістовного дозвілля молоді</t>
  </si>
  <si>
    <t>Продовження додатка 2</t>
  </si>
  <si>
    <t>Популяризація сімейних ціннос- тей; підтримка талановитих твор-  чих сімей; соціаль-на підтримка дітей із сімей пільгових категорій</t>
  </si>
  <si>
    <t>6.1.Утримання Криворізького міського центру соціальних служб для сім'ї, дітей та молоді.</t>
  </si>
  <si>
    <t>Проведення заходів  вико-                      навчими комітетами  район-них у місті рад</t>
  </si>
  <si>
    <t xml:space="preserve">      Секретар міської ради</t>
  </si>
  <si>
    <t xml:space="preserve">Розділ 6. Утримання цент-рів соціальних служб для сім'ї, дітей та молоді, у тому числі:                       </t>
  </si>
  <si>
    <t xml:space="preserve">Забезпечення на-дання соціальних послуг дітям, мо-лоді та сім'ям, які опинилися в скла-дних життєвих об-ставинах і потре-бують сторонньої допомоги; соці- альне інспектува-ння та соціальний супровід сімей, дітей і молоді, які перебувають у складних життєвих обставинах, при-йомних сімей та дитячих будинків сімейного типу; підбір кандидатів у опікуни, піклу-вальники,  при-йомні  батьки, батьки-вихователі та їх навчання з метою підвищен-ня їх виховного потенціалу
</t>
  </si>
  <si>
    <t>Висвітлення діяльності департаменту у справах сім’ї, молоді та спорту виконкому Криворізької міської ради  в засобах масової інформації</t>
  </si>
  <si>
    <t xml:space="preserve">Розділ 7. Надання пільго-вого довгострокового кредиту на придбання житла </t>
  </si>
  <si>
    <t>Відзначення обда-рованих дітей</t>
  </si>
  <si>
    <t>Нагородження обдарованої молоді відзнакою Криворізького міського голови</t>
  </si>
  <si>
    <t>Призначення іменних стипендій    ім. Г.І.Гутовсь-кого, О.М.Поля, В.Ф.Бизова, В.М.Гурова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</si>
  <si>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фести-валях, виставках, форумах і заходах, спрямованих на відзначення та підтримку сімей </t>
  </si>
  <si>
    <t>Утримання Комунального закладу «Кризовий центр для жінок, постраждалих від насильства в сім’ї, «З надією в майбутнє» Криворізької міської ради</t>
  </si>
  <si>
    <t>Проведення міських акції, заходів для дітей з інва-лідністю, дітей, батьки яких загинули в зоні проведення антитерористичної операції на сході України та операції об’єднаних сил у Донецькій і Луганській областях, дітей з багатодітних сімей та сімей, що опинилися в складних життєвих обставинах</t>
  </si>
  <si>
    <t>Нагородження обдарованих дітей відзнакою Криво-різького міського голови</t>
  </si>
  <si>
    <t xml:space="preserve">Соціальна під-тримка дітей піль-гових категорій </t>
  </si>
  <si>
    <t xml:space="preserve">1.1. Створення сприятливих   умов для інтелектуального самовдосконалення та під-тримка творчих ініціатив молоді, талановитої й обда- рованої молоді, молодіжних громадських організацій, органів студентського самрврядування; форму-вання в молоді почуття пат-ріотизму й духовності, лю- бові до свого народу, його історії, культурних та  істо-ричних цінностей 
</t>
  </si>
  <si>
    <t>1.1.3. Фінансування проєктів-переможців конкурсу місцевого розвитку "Громадський бюджет"</t>
  </si>
  <si>
    <t>1.2. Підтримка обдарованої молоді</t>
  </si>
  <si>
    <t>1.3. Підтримка відмінників навчання вищих державних навчальних закладів I-IV рівнів акредитації,  учнів професійно-технічних закладів міста та молодих науковців віком до 35 років</t>
  </si>
  <si>
    <t>реалізація заходів  проєктів-переможців конкурсу місцевого розвитку "Громадський бюджет"</t>
  </si>
  <si>
    <t>2.1. Забезпечення сприятливих умов для все-бічного розвитку сім'ї та її членів, найповнішої реалі-зації сім'єю своїх функцій і поліпшення її життєвого рівня, підвищення ролі сім'ї як основи суспільства</t>
  </si>
  <si>
    <t xml:space="preserve">2.2. Надання комплексної допомоги особам, які постраждали від насильства в сім’ї
</t>
  </si>
  <si>
    <t xml:space="preserve">3.1.Проведення міських заходів з питань гендерної рівності, попередження тор-гівлі людьми 
</t>
  </si>
  <si>
    <t xml:space="preserve">4.1.2. Виділення путівок дітям з інвалідністю у заклади оздоровлення та відпочинку
</t>
  </si>
  <si>
    <t>4.3. Підтримка обдарованих дітей</t>
  </si>
  <si>
    <t>6.2. Формування в активної молоді міста відповідальної громадської позиції</t>
  </si>
  <si>
    <t xml:space="preserve">1.1.1. Проведення та участь молоді міста в міжнародних, всеукраїнських обласних, міських форумах, семінарах, акціях, конференціях, кон-курсах, змаганнях, «круглих столах», нарадах та інших заходах; сприяння діяльності органів  студентського са-моврядування, громадських організацій, підготовка мо-лодіжних лідерів місцевого самоврядування; організація заходів з національно-патріотичного виховання молоді (за рахунок коштів місцевого бюджету)
1.1.2.Сприяння діяльності органів  студентського са-моврядування (за рахунок коштів обласного бюджету)
</t>
  </si>
  <si>
    <t>1.4. Надання субвенції з міського бюджету до бюджетів районних у місті рад на фінансування проєк-тів-переможців конкурсу місцевого розвитку "Громадський бюджет"</t>
  </si>
  <si>
    <t>4.2. Підтримка дітей піль-гових категорій</t>
  </si>
  <si>
    <r>
      <t>4.1. Створення умов для забезпечення прав дітей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</si>
  <si>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</si>
  <si>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в м.Кривому Розі
</t>
  </si>
  <si>
    <t>Розділ 8. Надання субвен-ції з міського бюджету до бюджетів районних у місті рад на виконання доручень виборців депутатами обласної ради за рахунок відповідної субвенції з обласного бюджету</t>
  </si>
  <si>
    <t>3.2. Участь жінок міста в міжнародних, всеукраїнсь-ких, обласних, міських заходах, акціях, конкурсах (Міжнародний жіночий день,  День матері)</t>
  </si>
  <si>
    <t>4.1.1. Організація пере-везення дітей у дитячі заклади оздоровлення та відпочинку</t>
  </si>
  <si>
    <t>Інформування про заходи  у  житті міста, що відбу-ваються за під-тримки депар-таменту у справах сім’ї, молоді та спорту виконкому Криворізької місь-кої ради</t>
  </si>
  <si>
    <t>Додаток 2                                          до рішення міської ради 24.12.2019 №4342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</si>
</sst>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justify" vertical="top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4" fontId="3" fillId="0" borderId="1" xfId="0" applyNumberFormat="1" applyFont="1" applyBorder="1"/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49" fontId="7" fillId="0" borderId="4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164" fontId="3" fillId="0" borderId="0" xfId="0" applyNumberFormat="1" applyFont="1" applyBorder="1"/>
    <xf numFmtId="0" fontId="6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6" fillId="0" borderId="1" xfId="0" applyFont="1" applyBorder="1" applyAlignment="1">
      <alignment horizontal="justify" vertical="top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164" fontId="0" fillId="0" borderId="0" xfId="0" applyNumberFormat="1"/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right" wrapText="1"/>
    </xf>
    <xf numFmtId="0" fontId="11" fillId="0" borderId="7" xfId="0" applyFont="1" applyBorder="1" applyAlignment="1">
      <alignment horizontal="right" vertical="top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view="pageBreakPreview" topLeftCell="A31" zoomScaleSheetLayoutView="100" workbookViewId="0">
      <selection activeCell="A2" sqref="A2:J2"/>
    </sheetView>
  </sheetViews>
  <sheetFormatPr defaultRowHeight="15" x14ac:dyDescent="0.25"/>
  <cols>
    <col min="1" max="1" width="23.140625" customWidth="1"/>
    <col min="2" max="2" width="23.42578125" customWidth="1"/>
    <col min="4" max="4" width="10.7109375" customWidth="1"/>
    <col min="5" max="5" width="11.42578125" customWidth="1"/>
    <col min="6" max="6" width="11" customWidth="1"/>
    <col min="7" max="7" width="11.28515625" customWidth="1"/>
    <col min="8" max="8" width="10.85546875" customWidth="1"/>
    <col min="9" max="9" width="11.7109375" customWidth="1"/>
    <col min="10" max="10" width="15.28515625" customWidth="1"/>
  </cols>
  <sheetData>
    <row r="1" spans="1:14" ht="45.75" customHeight="1" x14ac:dyDescent="0.25">
      <c r="I1" s="78" t="s">
        <v>72</v>
      </c>
      <c r="J1" s="78"/>
    </row>
    <row r="2" spans="1:14" ht="14.25" customHeight="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</row>
    <row r="3" spans="1:14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80" t="s">
        <v>1</v>
      </c>
      <c r="B4" s="80" t="s">
        <v>2</v>
      </c>
      <c r="C4" s="81" t="s">
        <v>3</v>
      </c>
      <c r="D4" s="81"/>
      <c r="E4" s="81"/>
      <c r="F4" s="81"/>
      <c r="G4" s="81"/>
      <c r="H4" s="81"/>
      <c r="I4" s="81"/>
      <c r="J4" s="80" t="s">
        <v>6</v>
      </c>
    </row>
    <row r="5" spans="1:14" x14ac:dyDescent="0.25">
      <c r="A5" s="80"/>
      <c r="B5" s="80"/>
      <c r="C5" s="81" t="s">
        <v>4</v>
      </c>
      <c r="D5" s="81"/>
      <c r="E5" s="81"/>
      <c r="F5" s="81"/>
      <c r="G5" s="81"/>
      <c r="H5" s="81"/>
      <c r="I5" s="81" t="s">
        <v>5</v>
      </c>
      <c r="J5" s="80"/>
    </row>
    <row r="6" spans="1:14" ht="24" customHeight="1" x14ac:dyDescent="0.25">
      <c r="A6" s="80"/>
      <c r="B6" s="80"/>
      <c r="C6" s="43">
        <v>2017</v>
      </c>
      <c r="D6" s="43">
        <v>2018</v>
      </c>
      <c r="E6" s="43">
        <v>2019</v>
      </c>
      <c r="F6" s="43">
        <v>2020</v>
      </c>
      <c r="G6" s="35">
        <v>2021</v>
      </c>
      <c r="H6" s="35">
        <v>2022</v>
      </c>
      <c r="I6" s="81"/>
      <c r="J6" s="80"/>
    </row>
    <row r="7" spans="1:14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</row>
    <row r="8" spans="1:14" ht="38.25" x14ac:dyDescent="0.25">
      <c r="A8" s="23" t="s">
        <v>7</v>
      </c>
      <c r="B8" s="54"/>
      <c r="C8" s="12"/>
      <c r="D8" s="12"/>
      <c r="E8" s="12"/>
      <c r="F8" s="12"/>
      <c r="G8" s="12"/>
      <c r="H8" s="12"/>
      <c r="I8" s="12"/>
      <c r="J8" s="12"/>
    </row>
    <row r="9" spans="1:14" ht="219" customHeight="1" x14ac:dyDescent="0.25">
      <c r="A9" s="75" t="s">
        <v>51</v>
      </c>
      <c r="B9" s="66" t="s">
        <v>62</v>
      </c>
      <c r="C9" s="52">
        <v>79.3</v>
      </c>
      <c r="D9" s="24">
        <v>84.9</v>
      </c>
      <c r="E9" s="3">
        <v>128.6</v>
      </c>
      <c r="F9" s="3">
        <v>135.69999999999999</v>
      </c>
      <c r="G9" s="24">
        <v>142.9</v>
      </c>
      <c r="H9" s="24">
        <v>150.19999999999999</v>
      </c>
      <c r="I9" s="24">
        <f>SUM(C9:H9)</f>
        <v>721.59999999999991</v>
      </c>
      <c r="J9" s="66" t="s">
        <v>30</v>
      </c>
    </row>
    <row r="10" spans="1:14" ht="66" customHeight="1" x14ac:dyDescent="0.25">
      <c r="A10" s="76"/>
      <c r="B10" s="67"/>
      <c r="C10" s="53"/>
      <c r="D10" s="25"/>
      <c r="E10" s="69" t="s">
        <v>9</v>
      </c>
      <c r="F10" s="69"/>
      <c r="G10" s="69"/>
      <c r="H10" s="69"/>
      <c r="I10" s="69"/>
      <c r="J10" s="67"/>
    </row>
    <row r="11" spans="1:14" ht="53.25" customHeight="1" x14ac:dyDescent="0.25">
      <c r="A11" s="77"/>
      <c r="B11" s="57" t="s">
        <v>52</v>
      </c>
      <c r="C11" s="9"/>
      <c r="D11" s="5"/>
      <c r="E11" s="5"/>
      <c r="F11" s="41">
        <v>195</v>
      </c>
      <c r="G11" s="5">
        <v>205.3</v>
      </c>
      <c r="H11" s="5">
        <v>215.8</v>
      </c>
      <c r="I11" s="8">
        <f>SUM(F11:H11)</f>
        <v>616.1</v>
      </c>
      <c r="J11" s="68"/>
      <c r="N11" s="60"/>
    </row>
    <row r="12" spans="1:14" ht="15.75" customHeight="1" x14ac:dyDescent="0.25">
      <c r="A12" s="70">
        <v>2</v>
      </c>
      <c r="B12" s="70"/>
      <c r="C12" s="70"/>
      <c r="D12" s="70"/>
      <c r="E12" s="70"/>
      <c r="F12" s="70"/>
      <c r="G12" s="70"/>
      <c r="H12" s="70"/>
      <c r="I12" s="70"/>
      <c r="J12" s="70"/>
    </row>
    <row r="13" spans="1:14" ht="18" customHeight="1" x14ac:dyDescent="0.25">
      <c r="A13" s="71" t="s">
        <v>34</v>
      </c>
      <c r="B13" s="71"/>
      <c r="C13" s="71"/>
      <c r="D13" s="71"/>
      <c r="E13" s="71"/>
      <c r="F13" s="71"/>
      <c r="G13" s="71"/>
      <c r="H13" s="71"/>
      <c r="I13" s="71"/>
      <c r="J13" s="71"/>
      <c r="N13" s="60"/>
    </row>
    <row r="14" spans="1:14" ht="18" customHeight="1" x14ac:dyDescent="0.25">
      <c r="A14" s="36">
        <v>1</v>
      </c>
      <c r="B14" s="36">
        <v>2</v>
      </c>
      <c r="C14" s="36">
        <v>3</v>
      </c>
      <c r="D14" s="36">
        <v>4</v>
      </c>
      <c r="E14" s="36">
        <v>5</v>
      </c>
      <c r="F14" s="36">
        <v>6</v>
      </c>
      <c r="G14" s="36">
        <v>7</v>
      </c>
      <c r="H14" s="36">
        <v>8</v>
      </c>
      <c r="I14" s="36">
        <v>9</v>
      </c>
      <c r="J14" s="36">
        <v>10</v>
      </c>
      <c r="N14" s="60"/>
    </row>
    <row r="15" spans="1:14" ht="54.75" customHeight="1" x14ac:dyDescent="0.25">
      <c r="A15" s="28" t="s">
        <v>53</v>
      </c>
      <c r="B15" s="39" t="s">
        <v>44</v>
      </c>
      <c r="C15" s="3">
        <v>49.5</v>
      </c>
      <c r="D15" s="3">
        <v>51.4</v>
      </c>
      <c r="E15" s="3">
        <v>52.1</v>
      </c>
      <c r="F15" s="3">
        <v>106.9</v>
      </c>
      <c r="G15" s="3">
        <v>107.4</v>
      </c>
      <c r="H15" s="3">
        <v>107.9</v>
      </c>
      <c r="I15" s="24">
        <f>SUM(C15:H15)</f>
        <v>475.19999999999993</v>
      </c>
      <c r="J15" s="28" t="s">
        <v>22</v>
      </c>
    </row>
    <row r="16" spans="1:14" ht="92.25" customHeight="1" x14ac:dyDescent="0.25">
      <c r="A16" s="56" t="s">
        <v>54</v>
      </c>
      <c r="B16" s="37" t="s">
        <v>45</v>
      </c>
      <c r="C16" s="6">
        <v>319</v>
      </c>
      <c r="D16" s="6">
        <v>390.5</v>
      </c>
      <c r="E16" s="6">
        <v>390.5</v>
      </c>
      <c r="F16" s="6">
        <v>390.5</v>
      </c>
      <c r="G16" s="6">
        <v>390.5</v>
      </c>
      <c r="H16" s="6">
        <v>390.5</v>
      </c>
      <c r="I16" s="10">
        <f>SUM(C16:H16)</f>
        <v>2271.5</v>
      </c>
      <c r="J16" s="40" t="s">
        <v>23</v>
      </c>
    </row>
    <row r="17" spans="1:13" ht="104.25" customHeight="1" x14ac:dyDescent="0.25">
      <c r="A17" s="45" t="s">
        <v>63</v>
      </c>
      <c r="B17" s="28" t="s">
        <v>37</v>
      </c>
      <c r="C17" s="5" t="s">
        <v>11</v>
      </c>
      <c r="D17" s="5" t="s">
        <v>11</v>
      </c>
      <c r="E17" s="5" t="s">
        <v>11</v>
      </c>
      <c r="F17" s="5">
        <v>545.70000000000005</v>
      </c>
      <c r="G17" s="5">
        <v>574.6</v>
      </c>
      <c r="H17" s="5">
        <v>603.9</v>
      </c>
      <c r="I17" s="8">
        <f>SUM(F17:H17)</f>
        <v>1724.2000000000003</v>
      </c>
      <c r="J17" s="28" t="s">
        <v>33</v>
      </c>
    </row>
    <row r="18" spans="1:13" x14ac:dyDescent="0.25">
      <c r="A18" s="16" t="s">
        <v>8</v>
      </c>
      <c r="B18" s="16"/>
      <c r="C18" s="13">
        <f>C9+C15+C16</f>
        <v>447.8</v>
      </c>
      <c r="D18" s="13">
        <f t="shared" ref="D18:E18" si="0">D9+D15+D16</f>
        <v>526.79999999999995</v>
      </c>
      <c r="E18" s="13">
        <f t="shared" si="0"/>
        <v>571.20000000000005</v>
      </c>
      <c r="F18" s="13">
        <f>F9+F11+F15+F16+F17</f>
        <v>1373.8000000000002</v>
      </c>
      <c r="G18" s="13">
        <f t="shared" ref="G18:H18" si="1">G9+G11+G15+G16+G17</f>
        <v>1420.7</v>
      </c>
      <c r="H18" s="13">
        <f t="shared" si="1"/>
        <v>1468.3</v>
      </c>
      <c r="I18" s="13">
        <f>I9+I11+I15+I16+I17</f>
        <v>5808.6</v>
      </c>
      <c r="J18" s="16"/>
      <c r="M18" s="60"/>
    </row>
    <row r="19" spans="1:13" ht="28.5" customHeight="1" x14ac:dyDescent="0.25">
      <c r="A19" s="16" t="s">
        <v>10</v>
      </c>
      <c r="B19" s="15"/>
      <c r="C19" s="4"/>
      <c r="D19" s="4"/>
      <c r="E19" s="4"/>
      <c r="F19" s="4"/>
      <c r="G19" s="3"/>
      <c r="H19" s="3"/>
      <c r="I19" s="3"/>
      <c r="J19" s="15"/>
    </row>
    <row r="20" spans="1:13" ht="120" customHeight="1" x14ac:dyDescent="0.25">
      <c r="A20" s="45" t="s">
        <v>56</v>
      </c>
      <c r="B20" s="30" t="s">
        <v>46</v>
      </c>
      <c r="C20" s="6">
        <v>103.5</v>
      </c>
      <c r="D20" s="6">
        <v>110.5</v>
      </c>
      <c r="E20" s="6">
        <v>143.5</v>
      </c>
      <c r="F20" s="6">
        <v>13630.9</v>
      </c>
      <c r="G20" s="9">
        <v>14353.3</v>
      </c>
      <c r="H20" s="5">
        <v>15085.3</v>
      </c>
      <c r="I20" s="10">
        <f>SUM(C20:H20)</f>
        <v>43427</v>
      </c>
      <c r="J20" s="29" t="s">
        <v>35</v>
      </c>
    </row>
    <row r="21" spans="1:13" ht="78.75" customHeight="1" x14ac:dyDescent="0.25">
      <c r="A21" s="45" t="s">
        <v>57</v>
      </c>
      <c r="B21" s="30" t="s">
        <v>47</v>
      </c>
      <c r="C21" s="5" t="s">
        <v>11</v>
      </c>
      <c r="D21" s="5">
        <v>1319.5</v>
      </c>
      <c r="E21" s="5">
        <v>1461</v>
      </c>
      <c r="F21" s="5">
        <v>1570.7</v>
      </c>
      <c r="G21" s="9">
        <v>1666.3</v>
      </c>
      <c r="H21" s="5">
        <v>1761.4</v>
      </c>
      <c r="I21" s="8">
        <f>SUM(C21:H21)</f>
        <v>7778.9</v>
      </c>
      <c r="J21" s="29" t="s">
        <v>31</v>
      </c>
    </row>
    <row r="22" spans="1:13" x14ac:dyDescent="0.25">
      <c r="A22" s="16" t="s">
        <v>12</v>
      </c>
      <c r="B22" s="18"/>
      <c r="C22" s="14">
        <f>C20</f>
        <v>103.5</v>
      </c>
      <c r="D22" s="14">
        <f>D20+D21</f>
        <v>1430</v>
      </c>
      <c r="E22" s="14">
        <f t="shared" ref="E22:I22" si="2">E20+E21</f>
        <v>1604.5</v>
      </c>
      <c r="F22" s="14">
        <f t="shared" si="2"/>
        <v>15201.6</v>
      </c>
      <c r="G22" s="14">
        <f t="shared" si="2"/>
        <v>16019.599999999999</v>
      </c>
      <c r="H22" s="14">
        <f t="shared" si="2"/>
        <v>16846.7</v>
      </c>
      <c r="I22" s="14">
        <f t="shared" si="2"/>
        <v>51205.9</v>
      </c>
      <c r="J22" s="11"/>
    </row>
    <row r="23" spans="1:13" x14ac:dyDescent="0.25">
      <c r="A23" s="70">
        <v>3</v>
      </c>
      <c r="B23" s="70"/>
      <c r="C23" s="70"/>
      <c r="D23" s="70"/>
      <c r="E23" s="70"/>
      <c r="F23" s="70"/>
      <c r="G23" s="70"/>
      <c r="H23" s="70"/>
      <c r="I23" s="70"/>
      <c r="J23" s="70"/>
    </row>
    <row r="24" spans="1:13" ht="15.75" x14ac:dyDescent="0.25">
      <c r="A24" s="71" t="s">
        <v>34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3" x14ac:dyDescent="0.25">
      <c r="A25" s="36">
        <v>1</v>
      </c>
      <c r="B25" s="36">
        <v>2</v>
      </c>
      <c r="C25" s="36">
        <v>3</v>
      </c>
      <c r="D25" s="36">
        <v>4</v>
      </c>
      <c r="E25" s="36">
        <v>5</v>
      </c>
      <c r="F25" s="36">
        <v>6</v>
      </c>
      <c r="G25" s="36">
        <v>7</v>
      </c>
      <c r="H25" s="36">
        <v>8</v>
      </c>
      <c r="I25" s="36">
        <v>9</v>
      </c>
      <c r="J25" s="36">
        <v>10</v>
      </c>
    </row>
    <row r="26" spans="1:13" ht="42" customHeight="1" x14ac:dyDescent="0.25">
      <c r="A26" s="16" t="s">
        <v>24</v>
      </c>
      <c r="B26" s="11"/>
      <c r="C26" s="8"/>
      <c r="D26" s="8"/>
      <c r="E26" s="8"/>
      <c r="F26" s="8"/>
      <c r="G26" s="8"/>
      <c r="H26" s="8"/>
      <c r="I26" s="8"/>
      <c r="J26" s="11"/>
    </row>
    <row r="27" spans="1:13" ht="66.75" customHeight="1" x14ac:dyDescent="0.25">
      <c r="A27" s="42" t="s">
        <v>66</v>
      </c>
      <c r="B27" s="45" t="s">
        <v>58</v>
      </c>
      <c r="C27" s="5">
        <v>4</v>
      </c>
      <c r="D27" s="5">
        <v>4</v>
      </c>
      <c r="E27" s="5">
        <v>10</v>
      </c>
      <c r="F27" s="8">
        <v>10</v>
      </c>
      <c r="G27" s="8">
        <v>10.5</v>
      </c>
      <c r="H27" s="8">
        <v>11</v>
      </c>
      <c r="I27" s="8">
        <f>SUM(C27:H27)</f>
        <v>49.5</v>
      </c>
      <c r="J27" s="28" t="s">
        <v>25</v>
      </c>
    </row>
    <row r="28" spans="1:13" ht="81.75" customHeight="1" x14ac:dyDescent="0.25">
      <c r="A28" s="42"/>
      <c r="B28" s="45" t="s">
        <v>69</v>
      </c>
      <c r="C28" s="5">
        <v>16</v>
      </c>
      <c r="D28" s="5">
        <v>17.399999999999999</v>
      </c>
      <c r="E28" s="5">
        <v>69.5</v>
      </c>
      <c r="F28" s="8">
        <v>69.2</v>
      </c>
      <c r="G28" s="8">
        <v>72.900000000000006</v>
      </c>
      <c r="H28" s="8">
        <v>76.599999999999994</v>
      </c>
      <c r="I28" s="8">
        <f>SUM(C28:H28)</f>
        <v>321.60000000000002</v>
      </c>
      <c r="J28" s="38" t="s">
        <v>26</v>
      </c>
    </row>
    <row r="29" spans="1:13" x14ac:dyDescent="0.25">
      <c r="A29" s="19" t="s">
        <v>13</v>
      </c>
      <c r="B29" s="18"/>
      <c r="C29" s="14">
        <f t="shared" ref="C29:I29" si="3">SUM(C27:C28)</f>
        <v>20</v>
      </c>
      <c r="D29" s="14">
        <f t="shared" si="3"/>
        <v>21.4</v>
      </c>
      <c r="E29" s="14">
        <f t="shared" si="3"/>
        <v>79.5</v>
      </c>
      <c r="F29" s="14">
        <f t="shared" si="3"/>
        <v>79.2</v>
      </c>
      <c r="G29" s="14">
        <f t="shared" si="3"/>
        <v>83.4</v>
      </c>
      <c r="H29" s="14">
        <f t="shared" si="3"/>
        <v>87.6</v>
      </c>
      <c r="I29" s="14">
        <f t="shared" si="3"/>
        <v>371.1</v>
      </c>
      <c r="J29" s="11"/>
    </row>
    <row r="30" spans="1:13" x14ac:dyDescent="0.25">
      <c r="A30" s="19" t="s">
        <v>14</v>
      </c>
      <c r="B30" s="31"/>
      <c r="C30" s="10"/>
      <c r="D30" s="10"/>
      <c r="E30" s="10"/>
      <c r="F30" s="8"/>
      <c r="G30" s="8"/>
      <c r="H30" s="8"/>
      <c r="I30" s="8"/>
      <c r="J30" s="11"/>
    </row>
    <row r="31" spans="1:13" ht="97.5" customHeight="1" x14ac:dyDescent="0.25">
      <c r="A31" s="66" t="s">
        <v>65</v>
      </c>
      <c r="B31" s="11" t="s">
        <v>70</v>
      </c>
      <c r="C31" s="5">
        <v>156.4</v>
      </c>
      <c r="D31" s="5">
        <v>155.6</v>
      </c>
      <c r="E31" s="5">
        <v>188</v>
      </c>
      <c r="F31" s="7">
        <v>186.8</v>
      </c>
      <c r="G31" s="8">
        <v>196.7</v>
      </c>
      <c r="H31" s="8">
        <v>206.7</v>
      </c>
      <c r="I31" s="8">
        <f>SUM(C31:H31)</f>
        <v>1090.2</v>
      </c>
      <c r="J31" s="29" t="s">
        <v>27</v>
      </c>
    </row>
    <row r="32" spans="1:13" ht="41.25" customHeight="1" x14ac:dyDescent="0.25">
      <c r="A32" s="68"/>
      <c r="B32" s="17" t="s">
        <v>59</v>
      </c>
      <c r="C32" s="5">
        <v>70.099999999999994</v>
      </c>
      <c r="D32" s="5" t="s">
        <v>11</v>
      </c>
      <c r="E32" s="5" t="s">
        <v>11</v>
      </c>
      <c r="F32" s="7" t="s">
        <v>11</v>
      </c>
      <c r="G32" s="8" t="s">
        <v>11</v>
      </c>
      <c r="H32" s="8" t="s">
        <v>11</v>
      </c>
      <c r="I32" s="8">
        <f>SUM(C32:H32)</f>
        <v>70.099999999999994</v>
      </c>
      <c r="J32" s="29" t="s">
        <v>28</v>
      </c>
    </row>
    <row r="33" spans="1:10" ht="157.5" customHeight="1" x14ac:dyDescent="0.25">
      <c r="A33" s="22" t="s">
        <v>64</v>
      </c>
      <c r="B33" s="44" t="s">
        <v>48</v>
      </c>
      <c r="C33" s="8">
        <v>4.5999999999999996</v>
      </c>
      <c r="D33" s="8">
        <v>5</v>
      </c>
      <c r="E33" s="8">
        <v>30</v>
      </c>
      <c r="F33" s="8">
        <v>30</v>
      </c>
      <c r="G33" s="8">
        <v>31.6</v>
      </c>
      <c r="H33" s="8">
        <v>33.200000000000003</v>
      </c>
      <c r="I33" s="8">
        <f>SUM(C33:H33)</f>
        <v>134.39999999999998</v>
      </c>
      <c r="J33" s="45" t="s">
        <v>50</v>
      </c>
    </row>
    <row r="34" spans="1:10" ht="11.25" customHeight="1" x14ac:dyDescent="0.25">
      <c r="A34" s="72">
        <v>4</v>
      </c>
      <c r="B34" s="72"/>
      <c r="C34" s="72"/>
      <c r="D34" s="72"/>
      <c r="E34" s="72"/>
      <c r="F34" s="72"/>
      <c r="G34" s="72"/>
      <c r="H34" s="72"/>
      <c r="I34" s="72"/>
      <c r="J34" s="72"/>
    </row>
    <row r="35" spans="1:10" ht="14.25" customHeight="1" x14ac:dyDescent="0.25">
      <c r="A35" s="73" t="s">
        <v>34</v>
      </c>
      <c r="B35" s="73"/>
      <c r="C35" s="73"/>
      <c r="D35" s="73"/>
      <c r="E35" s="73"/>
      <c r="F35" s="73"/>
      <c r="G35" s="73"/>
      <c r="H35" s="73"/>
      <c r="I35" s="73"/>
      <c r="J35" s="73"/>
    </row>
    <row r="36" spans="1:10" ht="18" customHeight="1" x14ac:dyDescent="0.25">
      <c r="A36" s="36">
        <v>1</v>
      </c>
      <c r="B36" s="36">
        <v>2</v>
      </c>
      <c r="C36" s="36">
        <v>3</v>
      </c>
      <c r="D36" s="36">
        <v>4</v>
      </c>
      <c r="E36" s="36">
        <v>5</v>
      </c>
      <c r="F36" s="36">
        <v>6</v>
      </c>
      <c r="G36" s="36">
        <v>7</v>
      </c>
      <c r="H36" s="36">
        <v>8</v>
      </c>
      <c r="I36" s="36">
        <v>9</v>
      </c>
      <c r="J36" s="36">
        <v>10</v>
      </c>
    </row>
    <row r="37" spans="1:10" ht="41.25" customHeight="1" x14ac:dyDescent="0.25">
      <c r="A37" s="28" t="s">
        <v>60</v>
      </c>
      <c r="B37" s="28" t="s">
        <v>49</v>
      </c>
      <c r="C37" s="8">
        <v>73.5</v>
      </c>
      <c r="D37" s="8">
        <v>78.8</v>
      </c>
      <c r="E37" s="8">
        <v>80.900000000000006</v>
      </c>
      <c r="F37" s="8">
        <v>127.1</v>
      </c>
      <c r="G37" s="8">
        <v>128.5</v>
      </c>
      <c r="H37" s="8">
        <v>130</v>
      </c>
      <c r="I37" s="8">
        <f>SUM(C37:H37)</f>
        <v>618.79999999999995</v>
      </c>
      <c r="J37" s="28" t="s">
        <v>43</v>
      </c>
    </row>
    <row r="38" spans="1:10" ht="18" customHeight="1" x14ac:dyDescent="0.25">
      <c r="A38" s="16" t="s">
        <v>15</v>
      </c>
      <c r="B38" s="16"/>
      <c r="C38" s="14">
        <v>304.60000000000002</v>
      </c>
      <c r="D38" s="14">
        <v>239.4</v>
      </c>
      <c r="E38" s="14">
        <v>298.89999999999998</v>
      </c>
      <c r="F38" s="14">
        <v>343.9</v>
      </c>
      <c r="G38" s="14">
        <v>356.8</v>
      </c>
      <c r="H38" s="14">
        <v>369.9</v>
      </c>
      <c r="I38" s="14">
        <v>1913.5</v>
      </c>
      <c r="J38" s="16"/>
    </row>
    <row r="39" spans="1:10" ht="133.5" customHeight="1" x14ac:dyDescent="0.25">
      <c r="A39" s="16" t="s">
        <v>16</v>
      </c>
      <c r="B39" s="33" t="s">
        <v>41</v>
      </c>
      <c r="C39" s="8">
        <v>24</v>
      </c>
      <c r="D39" s="8">
        <v>24</v>
      </c>
      <c r="E39" s="8">
        <v>24.5</v>
      </c>
      <c r="F39" s="8">
        <v>25.3</v>
      </c>
      <c r="G39" s="8">
        <v>26.6</v>
      </c>
      <c r="H39" s="8">
        <v>28</v>
      </c>
      <c r="I39" s="8">
        <v>152.4</v>
      </c>
      <c r="J39" s="33" t="s">
        <v>71</v>
      </c>
    </row>
    <row r="40" spans="1:10" x14ac:dyDescent="0.25">
      <c r="A40" s="16" t="s">
        <v>17</v>
      </c>
      <c r="B40" s="16"/>
      <c r="C40" s="14">
        <f>C39</f>
        <v>24</v>
      </c>
      <c r="D40" s="14">
        <f t="shared" ref="D40:I40" si="4">D39</f>
        <v>24</v>
      </c>
      <c r="E40" s="14">
        <f t="shared" si="4"/>
        <v>24.5</v>
      </c>
      <c r="F40" s="14">
        <f t="shared" si="4"/>
        <v>25.3</v>
      </c>
      <c r="G40" s="14">
        <f t="shared" si="4"/>
        <v>26.6</v>
      </c>
      <c r="H40" s="14">
        <f t="shared" si="4"/>
        <v>28</v>
      </c>
      <c r="I40" s="14">
        <f t="shared" si="4"/>
        <v>152.4</v>
      </c>
      <c r="J40" s="16"/>
    </row>
    <row r="41" spans="1:10" ht="54" customHeight="1" x14ac:dyDescent="0.25">
      <c r="A41" s="26" t="s">
        <v>39</v>
      </c>
      <c r="B41" s="27" t="s">
        <v>36</v>
      </c>
      <c r="C41" s="8">
        <v>6812.3</v>
      </c>
      <c r="D41" s="8">
        <v>8085</v>
      </c>
      <c r="E41" s="8">
        <v>8231</v>
      </c>
      <c r="F41" s="8">
        <v>9271</v>
      </c>
      <c r="G41" s="8">
        <v>9822.5</v>
      </c>
      <c r="H41" s="8">
        <v>10182.1</v>
      </c>
      <c r="I41" s="8">
        <f>SUM(C41:H41)</f>
        <v>52403.9</v>
      </c>
      <c r="J41" s="64" t="s">
        <v>40</v>
      </c>
    </row>
    <row r="42" spans="1:10" ht="317.25" customHeight="1" x14ac:dyDescent="0.25">
      <c r="A42" s="46" t="s">
        <v>55</v>
      </c>
      <c r="B42" s="40" t="s">
        <v>61</v>
      </c>
      <c r="C42" s="47" t="s">
        <v>11</v>
      </c>
      <c r="D42" s="47" t="s">
        <v>11</v>
      </c>
      <c r="E42" s="10">
        <v>141.30000000000001</v>
      </c>
      <c r="F42" s="10">
        <v>360.9</v>
      </c>
      <c r="G42" s="10">
        <v>380</v>
      </c>
      <c r="H42" s="10">
        <v>399.4</v>
      </c>
      <c r="I42" s="10">
        <f>SUM(C42:H42)</f>
        <v>1281.5999999999999</v>
      </c>
      <c r="J42" s="65"/>
    </row>
    <row r="43" spans="1:10" ht="15.75" customHeight="1" x14ac:dyDescent="0.25">
      <c r="A43" s="55" t="s">
        <v>18</v>
      </c>
      <c r="B43" s="16"/>
      <c r="C43" s="14">
        <f>C41</f>
        <v>6812.3</v>
      </c>
      <c r="D43" s="14">
        <f t="shared" ref="D43:I43" si="5">D41</f>
        <v>8085</v>
      </c>
      <c r="E43" s="14">
        <f t="shared" si="5"/>
        <v>8231</v>
      </c>
      <c r="F43" s="14">
        <f t="shared" si="5"/>
        <v>9271</v>
      </c>
      <c r="G43" s="14">
        <f t="shared" si="5"/>
        <v>9822.5</v>
      </c>
      <c r="H43" s="14">
        <f t="shared" si="5"/>
        <v>10182.1</v>
      </c>
      <c r="I43" s="14">
        <f t="shared" si="5"/>
        <v>52403.9</v>
      </c>
      <c r="J43" s="27"/>
    </row>
    <row r="44" spans="1:10" ht="15.75" customHeight="1" x14ac:dyDescent="0.25">
      <c r="A44" s="72">
        <v>5</v>
      </c>
      <c r="B44" s="72"/>
      <c r="C44" s="72"/>
      <c r="D44" s="72"/>
      <c r="E44" s="72"/>
      <c r="F44" s="72"/>
      <c r="G44" s="72"/>
      <c r="H44" s="72"/>
      <c r="I44" s="72"/>
      <c r="J44" s="72"/>
    </row>
    <row r="45" spans="1:10" ht="15.75" customHeight="1" x14ac:dyDescent="0.25">
      <c r="A45" s="74" t="s">
        <v>34</v>
      </c>
      <c r="B45" s="74"/>
      <c r="C45" s="74"/>
      <c r="D45" s="74"/>
      <c r="E45" s="74"/>
      <c r="F45" s="74"/>
      <c r="G45" s="74"/>
      <c r="H45" s="74"/>
      <c r="I45" s="74"/>
      <c r="J45" s="74"/>
    </row>
    <row r="46" spans="1:10" ht="13.5" customHeight="1" x14ac:dyDescent="0.25">
      <c r="A46" s="36">
        <v>1</v>
      </c>
      <c r="B46" s="36">
        <v>2</v>
      </c>
      <c r="C46" s="36">
        <v>3</v>
      </c>
      <c r="D46" s="36">
        <v>4</v>
      </c>
      <c r="E46" s="36">
        <v>5</v>
      </c>
      <c r="F46" s="36">
        <v>6</v>
      </c>
      <c r="G46" s="36">
        <v>7</v>
      </c>
      <c r="H46" s="36">
        <v>8</v>
      </c>
      <c r="I46" s="36">
        <v>9</v>
      </c>
      <c r="J46" s="36">
        <v>10</v>
      </c>
    </row>
    <row r="47" spans="1:10" ht="96" customHeight="1" x14ac:dyDescent="0.25">
      <c r="A47" s="51" t="s">
        <v>42</v>
      </c>
      <c r="B47" s="45" t="s">
        <v>67</v>
      </c>
      <c r="C47" s="5">
        <v>631.79999999999995</v>
      </c>
      <c r="D47" s="5">
        <v>832.1</v>
      </c>
      <c r="E47" s="5">
        <v>948</v>
      </c>
      <c r="F47" s="8">
        <v>942.2</v>
      </c>
      <c r="G47" s="8">
        <v>986.3</v>
      </c>
      <c r="H47" s="8">
        <v>1030.9000000000001</v>
      </c>
      <c r="I47" s="8">
        <f>SUM(C47:H47)</f>
        <v>5371.3000000000011</v>
      </c>
      <c r="J47" s="33" t="s">
        <v>32</v>
      </c>
    </row>
    <row r="48" spans="1:10" x14ac:dyDescent="0.25">
      <c r="A48" s="16" t="s">
        <v>19</v>
      </c>
      <c r="B48" s="16"/>
      <c r="C48" s="14">
        <f>C47</f>
        <v>631.79999999999995</v>
      </c>
      <c r="D48" s="14">
        <f t="shared" ref="D48:I48" si="6">D47</f>
        <v>832.1</v>
      </c>
      <c r="E48" s="14">
        <f t="shared" si="6"/>
        <v>948</v>
      </c>
      <c r="F48" s="14">
        <f t="shared" si="6"/>
        <v>942.2</v>
      </c>
      <c r="G48" s="14">
        <f t="shared" si="6"/>
        <v>986.3</v>
      </c>
      <c r="H48" s="14">
        <f t="shared" si="6"/>
        <v>1030.9000000000001</v>
      </c>
      <c r="I48" s="14">
        <f t="shared" si="6"/>
        <v>5371.3000000000011</v>
      </c>
      <c r="J48" s="15"/>
    </row>
    <row r="49" spans="1:13" ht="118.5" customHeight="1" x14ac:dyDescent="0.25">
      <c r="A49" s="32" t="s">
        <v>68</v>
      </c>
      <c r="B49" s="45" t="s">
        <v>37</v>
      </c>
      <c r="C49" s="14" t="s">
        <v>11</v>
      </c>
      <c r="D49" s="61" t="s">
        <v>9</v>
      </c>
      <c r="E49" s="62"/>
      <c r="F49" s="62"/>
      <c r="G49" s="62"/>
      <c r="H49" s="62"/>
      <c r="I49" s="63"/>
      <c r="J49" s="22" t="s">
        <v>20</v>
      </c>
    </row>
    <row r="50" spans="1:13" ht="27" x14ac:dyDescent="0.25">
      <c r="A50" s="20" t="s">
        <v>29</v>
      </c>
      <c r="B50" s="21"/>
      <c r="C50" s="34">
        <f>C18+C22+C29+C38+C40+C43+C48</f>
        <v>8344</v>
      </c>
      <c r="D50" s="34">
        <f t="shared" ref="D50:I50" si="7">D18+D22+D29+D38+D40+D43+D48</f>
        <v>11158.7</v>
      </c>
      <c r="E50" s="34">
        <f t="shared" si="7"/>
        <v>11757.6</v>
      </c>
      <c r="F50" s="34">
        <f t="shared" si="7"/>
        <v>27237.000000000004</v>
      </c>
      <c r="G50" s="34">
        <f t="shared" si="7"/>
        <v>28715.899999999998</v>
      </c>
      <c r="H50" s="34">
        <f t="shared" si="7"/>
        <v>30013.5</v>
      </c>
      <c r="I50" s="34">
        <f t="shared" si="7"/>
        <v>117226.7</v>
      </c>
      <c r="J50" s="21"/>
      <c r="M50" s="60"/>
    </row>
    <row r="51" spans="1:13" x14ac:dyDescent="0.25">
      <c r="A51" s="48"/>
      <c r="B51" s="49"/>
      <c r="C51" s="50"/>
      <c r="D51" s="50"/>
      <c r="E51" s="50"/>
      <c r="F51" s="50"/>
      <c r="G51" s="50"/>
      <c r="H51" s="50"/>
      <c r="I51" s="50"/>
      <c r="J51" s="49"/>
    </row>
    <row r="52" spans="1:13" x14ac:dyDescent="0.25">
      <c r="A52" s="48"/>
      <c r="B52" s="49"/>
      <c r="C52" s="50"/>
      <c r="D52" s="50"/>
      <c r="E52" s="50"/>
      <c r="F52" s="50"/>
      <c r="G52" s="50"/>
      <c r="H52" s="50"/>
      <c r="I52" s="50"/>
      <c r="J52" s="49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3" ht="21" x14ac:dyDescent="0.35">
      <c r="A56" s="58" t="s">
        <v>38</v>
      </c>
      <c r="B56" s="59"/>
      <c r="C56" s="59"/>
      <c r="D56" s="59"/>
      <c r="E56" s="59"/>
      <c r="F56" s="58" t="s">
        <v>21</v>
      </c>
      <c r="G56" s="58"/>
      <c r="H56" s="58"/>
      <c r="I56" s="58"/>
      <c r="J56" s="58"/>
    </row>
  </sheetData>
  <mergeCells count="23">
    <mergeCell ref="I1:J1"/>
    <mergeCell ref="A2:J2"/>
    <mergeCell ref="A4:A6"/>
    <mergeCell ref="B4:B6"/>
    <mergeCell ref="C5:H5"/>
    <mergeCell ref="C4:I4"/>
    <mergeCell ref="I5:I6"/>
    <mergeCell ref="J4:J6"/>
    <mergeCell ref="D49:I49"/>
    <mergeCell ref="J41:J42"/>
    <mergeCell ref="B9:B10"/>
    <mergeCell ref="A31:A32"/>
    <mergeCell ref="E10:I10"/>
    <mergeCell ref="A23:J23"/>
    <mergeCell ref="A24:J24"/>
    <mergeCell ref="J9:J11"/>
    <mergeCell ref="A12:J12"/>
    <mergeCell ref="A13:J13"/>
    <mergeCell ref="A34:J34"/>
    <mergeCell ref="A35:J35"/>
    <mergeCell ref="A45:J45"/>
    <mergeCell ref="A44:J44"/>
    <mergeCell ref="A9:A11"/>
  </mergeCells>
  <pageMargins left="0.59055118110236227" right="0.19685039370078741" top="0.39370078740157483" bottom="0.39370078740157483" header="0" footer="0"/>
  <pageSetup paperSize="9" scale="85" orientation="landscape" r:id="rId1"/>
  <rowBreaks count="4" manualBreakCount="4">
    <brk id="11" max="16383" man="1"/>
    <brk id="22" max="9" man="1"/>
    <brk id="33" max="16383" man="1"/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zagalny301_2</cp:lastModifiedBy>
  <cp:lastPrinted>2019-12-10T12:57:59Z</cp:lastPrinted>
  <dcterms:created xsi:type="dcterms:W3CDTF">2019-11-18T08:38:34Z</dcterms:created>
  <dcterms:modified xsi:type="dcterms:W3CDTF">2019-12-26T10:22:36Z</dcterms:modified>
</cp:coreProperties>
</file>