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320" windowWidth="11340" windowHeight="177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додаток!$A$1:$F$48</definedName>
  </definedNames>
  <calcPr calcId="145621"/>
</workbook>
</file>

<file path=xl/calcChain.xml><?xml version="1.0" encoding="utf-8"?>
<calcChain xmlns="http://schemas.openxmlformats.org/spreadsheetml/2006/main">
  <c r="F18" i="4" l="1"/>
  <c r="E17" i="4"/>
  <c r="F17" i="4" s="1"/>
  <c r="D15" i="4"/>
  <c r="E42" i="4"/>
  <c r="E16" i="4" l="1"/>
  <c r="E38" i="4"/>
  <c r="E37" i="4" s="1"/>
  <c r="E34" i="4" s="1"/>
  <c r="F39" i="4"/>
  <c r="D35" i="4"/>
  <c r="E26" i="4"/>
  <c r="F26" i="4" s="1"/>
  <c r="F27" i="4"/>
  <c r="E31" i="4"/>
  <c r="E30" i="4" s="1"/>
  <c r="E29" i="4" s="1"/>
  <c r="D28" i="4"/>
  <c r="F16" i="4" l="1"/>
  <c r="E15" i="4"/>
  <c r="F15" i="4" s="1"/>
  <c r="F37" i="4"/>
  <c r="E36" i="4"/>
  <c r="F36" i="4" s="1"/>
  <c r="F38" i="4"/>
  <c r="E25" i="4"/>
  <c r="E24" i="4" s="1"/>
  <c r="F24" i="4" s="1"/>
  <c r="E23" i="4"/>
  <c r="E20" i="4" s="1"/>
  <c r="E46" i="4" s="1"/>
  <c r="F25" i="4" l="1"/>
  <c r="E35" i="4"/>
  <c r="E33" i="4" s="1"/>
  <c r="F35" i="4" l="1"/>
  <c r="D10" i="4"/>
  <c r="F42" i="4" l="1"/>
  <c r="E13" i="4" l="1"/>
  <c r="F14" i="4"/>
  <c r="F13" i="4" l="1"/>
  <c r="E12" i="4"/>
  <c r="E10" i="4" s="1"/>
  <c r="E28" i="4"/>
  <c r="F29" i="4"/>
  <c r="F28" i="4" l="1"/>
  <c r="E22" i="4"/>
  <c r="D43" i="4" l="1"/>
  <c r="D32" i="4" l="1"/>
  <c r="F33" i="4" l="1"/>
  <c r="E32" i="4"/>
  <c r="F32" i="4" l="1"/>
  <c r="F34" i="4"/>
  <c r="E43" i="4" l="1"/>
  <c r="D21" i="4" l="1"/>
  <c r="E11" i="4" l="1"/>
  <c r="D11" i="4"/>
  <c r="F11" i="4" l="1"/>
  <c r="F12" i="4"/>
  <c r="F31" i="4" l="1"/>
  <c r="F30" i="4" l="1"/>
  <c r="E21" i="4"/>
  <c r="E19" i="4" s="1"/>
  <c r="F22" i="4"/>
  <c r="F21" i="4" l="1"/>
  <c r="F19" i="4" l="1"/>
  <c r="F23" i="4"/>
  <c r="E44" i="4" l="1"/>
  <c r="D41" i="4" l="1"/>
  <c r="D44" i="4"/>
  <c r="F45" i="4"/>
  <c r="D40" i="4"/>
  <c r="F46" i="4"/>
  <c r="F43" i="4"/>
  <c r="F44" i="4" l="1"/>
  <c r="F20" i="4" l="1"/>
  <c r="F10" i="4" l="1"/>
  <c r="E40" i="4" l="1"/>
  <c r="F40" i="4" l="1"/>
  <c r="E41" i="4"/>
  <c r="F41" i="4" s="1"/>
</calcChain>
</file>

<file path=xl/sharedStrings.xml><?xml version="1.0" encoding="utf-8"?>
<sst xmlns="http://schemas.openxmlformats.org/spreadsheetml/2006/main" count="79" uniqueCount="55">
  <si>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</si>
  <si>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</si>
  <si>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</si>
  <si>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</si>
  <si>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</si>
  <si>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</si>
  <si>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</si>
  <si>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</si>
  <si>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</si>
  <si>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</si>
  <si>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</si>
  <si>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</si>
  <si>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</si>
  <si>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</si>
  <si>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</si>
  <si>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Проект унесення змін до показників міського бюджету на 2018 рік </t>
  </si>
  <si>
    <t xml:space="preserve">Затверджено на 2018 рік </t>
  </si>
  <si>
    <t>Уточнені показники на 2018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</si>
  <si>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01.01.2018</t>
  </si>
  <si>
    <t xml:space="preserve"> - дефіцит за рахунок розподілу залишків коштів, що склалися на рахунках спеціального фонду міського бюджету станом на 01.01.2018</t>
  </si>
  <si>
    <t xml:space="preserve">             Додаток</t>
  </si>
  <si>
    <t>0600000</t>
  </si>
  <si>
    <t>Управління освіти і науки виконкому Криворізької міської ради</t>
  </si>
  <si>
    <t>0610000</t>
  </si>
  <si>
    <t>0611160</t>
  </si>
  <si>
    <t>Інші програми, заклади та заходи у сфері освіти</t>
  </si>
  <si>
    <t>0611162</t>
  </si>
  <si>
    <t>1162</t>
  </si>
  <si>
    <t>Інші програми та заходи у сфері освіти</t>
  </si>
  <si>
    <t>1500000</t>
  </si>
  <si>
    <t>1510000</t>
  </si>
  <si>
    <t>Управління капітального будівництва виконкому Криворізької міської ради</t>
  </si>
  <si>
    <t>Управління охорони  здоров'я виконкому Криворізької міської ради</t>
  </si>
  <si>
    <t>1160</t>
  </si>
  <si>
    <t xml:space="preserve">Керуюча справами виконкому </t>
  </si>
  <si>
    <t>Т.Мала</t>
  </si>
  <si>
    <t>0617360</t>
  </si>
  <si>
    <t>7360</t>
  </si>
  <si>
    <t>Виконання інвестиційних проектів</t>
  </si>
  <si>
    <t>0617363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</si>
  <si>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</si>
  <si>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</si>
  <si>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 них за рахунок залишку коштів субвенції з державного бюджету місцевим бюджетам на здійснення заходів щодо соціально-економічного розвитку окремих територій станом на 01.01.2018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</si>
  <si>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</si>
  <si>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1517360</t>
  </si>
  <si>
    <t>1517363</t>
  </si>
  <si>
    <t>0700000</t>
  </si>
  <si>
    <t>0710000</t>
  </si>
  <si>
    <t>Інші  програми, заклади та заходи у сфері охорони здоров’я</t>
  </si>
  <si>
    <t>Інші програми та заходи у сфері охорони здоров’я</t>
  </si>
  <si>
    <t>0712150</t>
  </si>
  <si>
    <t>2150</t>
  </si>
  <si>
    <t>2152</t>
  </si>
  <si>
    <t>0712152</t>
  </si>
  <si>
    <t>25.09.2018 №431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</si>
</sst>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49" fontId="2" fillId="3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0" fillId="0" borderId="0" xfId="0" applyNumberFormat="1"/>
    <xf numFmtId="4" fontId="0" fillId="0" borderId="0" xfId="0" applyNumberFormat="1" applyFill="1"/>
    <xf numFmtId="0" fontId="4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4" fillId="4" borderId="0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2" borderId="2" xfId="0" applyFont="1" applyFill="1" applyBorder="1"/>
    <xf numFmtId="49" fontId="26" fillId="3" borderId="11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4" fillId="2" borderId="7" xfId="0" applyFont="1" applyFill="1" applyBorder="1"/>
    <xf numFmtId="0" fontId="24" fillId="2" borderId="4" xfId="0" applyFont="1" applyFill="1" applyBorder="1"/>
    <xf numFmtId="0" fontId="24" fillId="2" borderId="8" xfId="0" applyFont="1" applyFill="1" applyBorder="1"/>
    <xf numFmtId="0" fontId="24" fillId="2" borderId="5" xfId="0" applyFont="1" applyFill="1" applyBorder="1"/>
    <xf numFmtId="0" fontId="24" fillId="0" borderId="1" xfId="0" applyFont="1" applyFill="1" applyBorder="1"/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0" fontId="19" fillId="0" borderId="0" xfId="0" applyFont="1"/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tabSelected="1" view="pageBreakPreview" zoomScale="89" zoomScaleNormal="87" zoomScaleSheetLayoutView="89" workbookViewId="0">
      <selection activeCell="C5" sqref="C5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7.85546875" customWidth="1"/>
    <col min="6" max="6" width="21.5703125" customWidth="1"/>
    <col min="7" max="7" width="29.14062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6.45" customHeight="1" x14ac:dyDescent="0.7">
      <c r="A1" s="5"/>
      <c r="B1" s="5"/>
      <c r="C1" s="5"/>
      <c r="D1" s="46" t="s">
        <v>20</v>
      </c>
      <c r="E1" s="45"/>
      <c r="F1" s="30"/>
      <c r="G1" s="19"/>
    </row>
    <row r="2" spans="1:8" ht="24.75" customHeight="1" x14ac:dyDescent="0.65">
      <c r="A2" s="5"/>
      <c r="B2" s="5"/>
      <c r="C2" s="5"/>
      <c r="D2" s="46" t="s">
        <v>12</v>
      </c>
      <c r="E2" s="32"/>
      <c r="F2" s="31"/>
      <c r="G2" s="20"/>
    </row>
    <row r="3" spans="1:8" ht="18.75" customHeight="1" x14ac:dyDescent="0.3">
      <c r="A3" s="5"/>
      <c r="B3" s="5"/>
      <c r="C3" s="5"/>
      <c r="D3" s="91" t="s">
        <v>54</v>
      </c>
      <c r="E3" s="91"/>
      <c r="F3" s="91"/>
      <c r="G3" s="20"/>
    </row>
    <row r="4" spans="1:8" ht="26.25" customHeight="1" x14ac:dyDescent="0.25">
      <c r="A4" s="85" t="s">
        <v>15</v>
      </c>
      <c r="B4" s="85"/>
      <c r="C4" s="86"/>
      <c r="D4" s="86"/>
      <c r="E4" s="86"/>
      <c r="F4" s="86"/>
      <c r="G4" s="16"/>
      <c r="H4" s="1"/>
    </row>
    <row r="5" spans="1:8" ht="9.75" customHeight="1" x14ac:dyDescent="0.25">
      <c r="A5" s="15"/>
      <c r="B5" s="15"/>
      <c r="C5" s="16"/>
      <c r="D5" s="16"/>
      <c r="E5" s="16"/>
      <c r="F5" s="16"/>
      <c r="G5" s="16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0</v>
      </c>
      <c r="G6" s="4"/>
    </row>
    <row r="7" spans="1:8" ht="45" customHeight="1" x14ac:dyDescent="0.2">
      <c r="A7" s="89" t="s">
        <v>11</v>
      </c>
      <c r="B7" s="89" t="s">
        <v>14</v>
      </c>
      <c r="C7" s="87" t="s">
        <v>1</v>
      </c>
      <c r="D7" s="87" t="s">
        <v>16</v>
      </c>
      <c r="E7" s="87" t="s">
        <v>3</v>
      </c>
      <c r="F7" s="87" t="s">
        <v>17</v>
      </c>
      <c r="G7" s="28"/>
    </row>
    <row r="8" spans="1:8" ht="66" customHeight="1" thickBot="1" x14ac:dyDescent="0.25">
      <c r="A8" s="90" t="s">
        <v>2</v>
      </c>
      <c r="B8" s="90"/>
      <c r="C8" s="88"/>
      <c r="D8" s="88"/>
      <c r="E8" s="88"/>
      <c r="F8" s="88"/>
      <c r="G8" s="28"/>
    </row>
    <row r="9" spans="1:8" ht="18.75" customHeight="1" thickBot="1" x14ac:dyDescent="0.25">
      <c r="A9" s="17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28"/>
    </row>
    <row r="10" spans="1:8" ht="40.15" customHeight="1" thickBot="1" x14ac:dyDescent="0.35">
      <c r="A10" s="69"/>
      <c r="B10" s="70"/>
      <c r="C10" s="33" t="s">
        <v>7</v>
      </c>
      <c r="D10" s="43">
        <f>704660+6775595151.7</f>
        <v>6776299811.6999998</v>
      </c>
      <c r="E10" s="43">
        <f>E12+E16</f>
        <v>-63152.83</v>
      </c>
      <c r="F10" s="37">
        <f t="shared" ref="F10:F12" si="0">D10+E10</f>
        <v>6776236658.8699999</v>
      </c>
      <c r="G10" s="48"/>
      <c r="H10" s="2"/>
    </row>
    <row r="11" spans="1:8" ht="40.15" customHeight="1" x14ac:dyDescent="0.2">
      <c r="A11" s="56" t="s">
        <v>21</v>
      </c>
      <c r="B11" s="42"/>
      <c r="C11" s="42" t="s">
        <v>22</v>
      </c>
      <c r="D11" s="26">
        <f>D12</f>
        <v>2089451505</v>
      </c>
      <c r="E11" s="67">
        <f>E12</f>
        <v>-43471.3</v>
      </c>
      <c r="F11" s="26">
        <f t="shared" si="0"/>
        <v>2089408033.7</v>
      </c>
      <c r="G11" s="48"/>
      <c r="H11" s="2"/>
    </row>
    <row r="12" spans="1:8" ht="42.6" customHeight="1" x14ac:dyDescent="0.2">
      <c r="A12" s="56" t="s">
        <v>23</v>
      </c>
      <c r="B12" s="42"/>
      <c r="C12" s="42" t="s">
        <v>22</v>
      </c>
      <c r="D12" s="26">
        <v>2089451505</v>
      </c>
      <c r="E12" s="67">
        <f>E13</f>
        <v>-43471.3</v>
      </c>
      <c r="F12" s="26">
        <f t="shared" si="0"/>
        <v>2089408033.7</v>
      </c>
      <c r="G12" s="48"/>
      <c r="H12" s="2"/>
    </row>
    <row r="13" spans="1:8" ht="39" customHeight="1" x14ac:dyDescent="0.2">
      <c r="A13" s="57" t="s">
        <v>24</v>
      </c>
      <c r="B13" s="54" t="s">
        <v>33</v>
      </c>
      <c r="C13" s="62" t="s">
        <v>25</v>
      </c>
      <c r="D13" s="50">
        <v>68131518</v>
      </c>
      <c r="E13" s="50">
        <f>E14</f>
        <v>-43471.3</v>
      </c>
      <c r="F13" s="50">
        <f t="shared" ref="F13:F16" si="1">D13+E13</f>
        <v>68088046.700000003</v>
      </c>
      <c r="G13" s="48"/>
      <c r="H13" s="2"/>
    </row>
    <row r="14" spans="1:8" ht="39.6" customHeight="1" x14ac:dyDescent="0.2">
      <c r="A14" s="65" t="s">
        <v>26</v>
      </c>
      <c r="B14" s="66" t="s">
        <v>27</v>
      </c>
      <c r="C14" s="64" t="s">
        <v>28</v>
      </c>
      <c r="D14" s="63">
        <v>32465688</v>
      </c>
      <c r="E14" s="63">
        <v>-43471.3</v>
      </c>
      <c r="F14" s="63">
        <f t="shared" si="1"/>
        <v>32422216.699999999</v>
      </c>
      <c r="G14" s="48"/>
      <c r="H14" s="2"/>
    </row>
    <row r="15" spans="1:8" ht="39.6" customHeight="1" x14ac:dyDescent="0.2">
      <c r="A15" s="56" t="s">
        <v>46</v>
      </c>
      <c r="B15" s="42"/>
      <c r="C15" s="42" t="s">
        <v>32</v>
      </c>
      <c r="D15" s="26">
        <f>D16</f>
        <v>840987736.48000002</v>
      </c>
      <c r="E15" s="67">
        <f>E16</f>
        <v>-19681.53</v>
      </c>
      <c r="F15" s="26">
        <f t="shared" si="1"/>
        <v>840968054.95000005</v>
      </c>
      <c r="G15" s="48"/>
      <c r="H15" s="2"/>
    </row>
    <row r="16" spans="1:8" ht="39.6" customHeight="1" x14ac:dyDescent="0.2">
      <c r="A16" s="56" t="s">
        <v>47</v>
      </c>
      <c r="B16" s="42"/>
      <c r="C16" s="42" t="s">
        <v>32</v>
      </c>
      <c r="D16" s="26">
        <v>840987736.48000002</v>
      </c>
      <c r="E16" s="67">
        <f>E17</f>
        <v>-19681.53</v>
      </c>
      <c r="F16" s="26">
        <f t="shared" si="1"/>
        <v>840968054.95000005</v>
      </c>
      <c r="G16" s="48"/>
      <c r="H16" s="2"/>
    </row>
    <row r="17" spans="1:8" ht="39.6" customHeight="1" x14ac:dyDescent="0.2">
      <c r="A17" s="57" t="s">
        <v>50</v>
      </c>
      <c r="B17" s="54" t="s">
        <v>51</v>
      </c>
      <c r="C17" s="62" t="s">
        <v>48</v>
      </c>
      <c r="D17" s="50">
        <v>30816277.27</v>
      </c>
      <c r="E17" s="50">
        <f>E18</f>
        <v>-19681.53</v>
      </c>
      <c r="F17" s="50">
        <f t="shared" ref="F17:F18" si="2">D17+E17</f>
        <v>30796595.739999998</v>
      </c>
      <c r="G17" s="48"/>
      <c r="H17" s="2"/>
    </row>
    <row r="18" spans="1:8" ht="39.6" customHeight="1" thickBot="1" x14ac:dyDescent="0.25">
      <c r="A18" s="65" t="s">
        <v>53</v>
      </c>
      <c r="B18" s="66" t="s">
        <v>52</v>
      </c>
      <c r="C18" s="64" t="s">
        <v>49</v>
      </c>
      <c r="D18" s="63">
        <v>30816277.27</v>
      </c>
      <c r="E18" s="63">
        <v>-19681.53</v>
      </c>
      <c r="F18" s="63">
        <f t="shared" si="2"/>
        <v>30796595.739999998</v>
      </c>
      <c r="G18" s="48"/>
      <c r="H18" s="2"/>
    </row>
    <row r="19" spans="1:8" ht="37.9" customHeight="1" x14ac:dyDescent="0.3">
      <c r="A19" s="73"/>
      <c r="B19" s="74"/>
      <c r="C19" s="34" t="s">
        <v>8</v>
      </c>
      <c r="D19" s="44">
        <v>820419980.13</v>
      </c>
      <c r="E19" s="80">
        <f>E21+E32</f>
        <v>1563095.75</v>
      </c>
      <c r="F19" s="80">
        <f t="shared" ref="F19:F20" si="3">D19+E19</f>
        <v>821983075.88</v>
      </c>
      <c r="G19" s="7"/>
      <c r="H19" s="61"/>
    </row>
    <row r="20" spans="1:8" ht="25.5" customHeight="1" thickBot="1" x14ac:dyDescent="0.35">
      <c r="A20" s="75"/>
      <c r="B20" s="76"/>
      <c r="C20" s="35" t="s">
        <v>6</v>
      </c>
      <c r="D20" s="25">
        <v>561580520.99000001</v>
      </c>
      <c r="E20" s="25">
        <f>E23+E34</f>
        <v>1563095.75</v>
      </c>
      <c r="F20" s="25">
        <f t="shared" si="3"/>
        <v>563143616.74000001</v>
      </c>
      <c r="G20" s="7"/>
      <c r="H20" s="2"/>
    </row>
    <row r="21" spans="1:8" ht="58.5" x14ac:dyDescent="0.2">
      <c r="A21" s="56" t="s">
        <v>21</v>
      </c>
      <c r="B21" s="42"/>
      <c r="C21" s="42" t="s">
        <v>22</v>
      </c>
      <c r="D21" s="26">
        <f>D22</f>
        <v>167087611.18000001</v>
      </c>
      <c r="E21" s="26">
        <f>E22</f>
        <v>899095.75</v>
      </c>
      <c r="F21" s="26">
        <f t="shared" ref="F21:F30" si="4">D21+E21</f>
        <v>167986706.93000001</v>
      </c>
      <c r="G21" s="7"/>
      <c r="H21" s="7"/>
    </row>
    <row r="22" spans="1:8" ht="58.5" x14ac:dyDescent="0.2">
      <c r="A22" s="56" t="s">
        <v>23</v>
      </c>
      <c r="B22" s="42"/>
      <c r="C22" s="42" t="s">
        <v>22</v>
      </c>
      <c r="D22" s="26">
        <v>167087611.18000001</v>
      </c>
      <c r="E22" s="26">
        <f>E24+E28</f>
        <v>899095.75</v>
      </c>
      <c r="F22" s="26">
        <f t="shared" si="4"/>
        <v>167986706.93000001</v>
      </c>
      <c r="G22" s="7"/>
      <c r="H22" s="7"/>
    </row>
    <row r="23" spans="1:8" ht="23.25" customHeight="1" x14ac:dyDescent="0.2">
      <c r="A23" s="58"/>
      <c r="B23" s="53"/>
      <c r="C23" s="53" t="s">
        <v>6</v>
      </c>
      <c r="D23" s="40">
        <v>76952326.180000007</v>
      </c>
      <c r="E23" s="40">
        <f>E26+E30</f>
        <v>899095.75</v>
      </c>
      <c r="F23" s="40">
        <f t="shared" si="4"/>
        <v>77851421.930000007</v>
      </c>
      <c r="G23" s="7"/>
      <c r="H23" s="7"/>
    </row>
    <row r="24" spans="1:8" ht="46.9" customHeight="1" x14ac:dyDescent="0.2">
      <c r="A24" s="57" t="s">
        <v>24</v>
      </c>
      <c r="B24" s="54" t="s">
        <v>33</v>
      </c>
      <c r="C24" s="62" t="s">
        <v>25</v>
      </c>
      <c r="D24" s="50">
        <v>26799745.289999999</v>
      </c>
      <c r="E24" s="50">
        <f>E25</f>
        <v>-410000</v>
      </c>
      <c r="F24" s="50">
        <f t="shared" si="4"/>
        <v>26389745.289999999</v>
      </c>
      <c r="G24" s="7"/>
      <c r="H24" s="7"/>
    </row>
    <row r="25" spans="1:8" ht="33" customHeight="1" x14ac:dyDescent="0.2">
      <c r="A25" s="65" t="s">
        <v>26</v>
      </c>
      <c r="B25" s="66" t="s">
        <v>27</v>
      </c>
      <c r="C25" s="64" t="s">
        <v>28</v>
      </c>
      <c r="D25" s="63">
        <v>26283650.289999999</v>
      </c>
      <c r="E25" s="63">
        <f>E26</f>
        <v>-410000</v>
      </c>
      <c r="F25" s="63">
        <f t="shared" si="4"/>
        <v>25873650.289999999</v>
      </c>
      <c r="G25" s="7"/>
      <c r="H25" s="7"/>
    </row>
    <row r="26" spans="1:8" ht="23.25" customHeight="1" x14ac:dyDescent="0.2">
      <c r="A26" s="82"/>
      <c r="B26" s="82"/>
      <c r="C26" s="41" t="s">
        <v>6</v>
      </c>
      <c r="D26" s="49">
        <v>26283650.289999999</v>
      </c>
      <c r="E26" s="49">
        <f>E27</f>
        <v>-410000</v>
      </c>
      <c r="F26" s="49">
        <f t="shared" ref="F26:F27" si="5">D26+E26</f>
        <v>25873650.289999999</v>
      </c>
      <c r="G26" s="7"/>
      <c r="H26" s="7"/>
    </row>
    <row r="27" spans="1:8" ht="70.150000000000006" customHeight="1" x14ac:dyDescent="0.2">
      <c r="A27" s="82"/>
      <c r="B27" s="82"/>
      <c r="C27" s="41" t="s">
        <v>43</v>
      </c>
      <c r="D27" s="63">
        <v>410000</v>
      </c>
      <c r="E27" s="63">
        <v>-410000</v>
      </c>
      <c r="F27" s="63">
        <f t="shared" si="5"/>
        <v>0</v>
      </c>
      <c r="G27" s="7"/>
      <c r="H27" s="7"/>
    </row>
    <row r="28" spans="1:8" ht="25.15" customHeight="1" x14ac:dyDescent="0.2">
      <c r="A28" s="57" t="s">
        <v>36</v>
      </c>
      <c r="B28" s="54" t="s">
        <v>37</v>
      </c>
      <c r="C28" s="62" t="s">
        <v>38</v>
      </c>
      <c r="D28" s="39">
        <f>D29</f>
        <v>14503248.880000001</v>
      </c>
      <c r="E28" s="39">
        <f>E29</f>
        <v>1309095.75</v>
      </c>
      <c r="F28" s="39">
        <f t="shared" ref="F28:F29" si="6">D28+E28</f>
        <v>15812344.630000001</v>
      </c>
      <c r="G28" s="7"/>
      <c r="H28" s="7"/>
    </row>
    <row r="29" spans="1:8" ht="78.599999999999994" customHeight="1" x14ac:dyDescent="0.2">
      <c r="A29" s="65" t="s">
        <v>39</v>
      </c>
      <c r="B29" s="66" t="s">
        <v>40</v>
      </c>
      <c r="C29" s="64" t="s">
        <v>41</v>
      </c>
      <c r="D29" s="63">
        <v>14503248.880000001</v>
      </c>
      <c r="E29" s="63">
        <f>E30</f>
        <v>1309095.75</v>
      </c>
      <c r="F29" s="63">
        <f t="shared" si="6"/>
        <v>15812344.630000001</v>
      </c>
      <c r="G29" s="7"/>
      <c r="H29" s="7"/>
    </row>
    <row r="30" spans="1:8" ht="25.9" customHeight="1" x14ac:dyDescent="0.2">
      <c r="A30" s="82"/>
      <c r="B30" s="82"/>
      <c r="C30" s="41" t="s">
        <v>6</v>
      </c>
      <c r="D30" s="49">
        <v>14503248.880000001</v>
      </c>
      <c r="E30" s="49">
        <f>E31+43471.3</f>
        <v>1309095.75</v>
      </c>
      <c r="F30" s="49">
        <f t="shared" si="4"/>
        <v>15812344.630000001</v>
      </c>
      <c r="G30" s="7"/>
      <c r="H30" s="7"/>
    </row>
    <row r="31" spans="1:8" ht="95.45" customHeight="1" x14ac:dyDescent="0.2">
      <c r="A31" s="82"/>
      <c r="B31" s="82"/>
      <c r="C31" s="41" t="s">
        <v>42</v>
      </c>
      <c r="D31" s="63">
        <v>11387465.880000001</v>
      </c>
      <c r="E31" s="63">
        <f>1449042.3-183417.85</f>
        <v>1265624.45</v>
      </c>
      <c r="F31" s="63">
        <f t="shared" ref="F31" si="7">D31+E31</f>
        <v>12653090.33</v>
      </c>
      <c r="G31" s="7"/>
      <c r="H31" s="7"/>
    </row>
    <row r="32" spans="1:8" ht="58.5" x14ac:dyDescent="0.2">
      <c r="A32" s="56" t="s">
        <v>29</v>
      </c>
      <c r="B32" s="42"/>
      <c r="C32" s="42" t="s">
        <v>31</v>
      </c>
      <c r="D32" s="26">
        <f>D33</f>
        <v>89136952.269999996</v>
      </c>
      <c r="E32" s="26">
        <f>E33</f>
        <v>664000</v>
      </c>
      <c r="F32" s="26">
        <f t="shared" ref="F32:F34" si="8">D32+E32</f>
        <v>89800952.269999996</v>
      </c>
      <c r="G32" s="7"/>
      <c r="H32" s="2"/>
    </row>
    <row r="33" spans="1:12" ht="55.9" customHeight="1" x14ac:dyDescent="0.2">
      <c r="A33" s="56" t="s">
        <v>30</v>
      </c>
      <c r="B33" s="42"/>
      <c r="C33" s="42" t="s">
        <v>31</v>
      </c>
      <c r="D33" s="26">
        <v>89136952.269999996</v>
      </c>
      <c r="E33" s="26">
        <f>E35</f>
        <v>664000</v>
      </c>
      <c r="F33" s="26">
        <f t="shared" si="8"/>
        <v>89800952.269999996</v>
      </c>
      <c r="G33" s="7"/>
      <c r="H33" s="2"/>
    </row>
    <row r="34" spans="1:12" ht="26.25" customHeight="1" x14ac:dyDescent="0.2">
      <c r="A34" s="71"/>
      <c r="B34" s="72"/>
      <c r="C34" s="53" t="s">
        <v>6</v>
      </c>
      <c r="D34" s="40">
        <v>74182570.269999996</v>
      </c>
      <c r="E34" s="40">
        <f>E37</f>
        <v>664000</v>
      </c>
      <c r="F34" s="40">
        <f t="shared" si="8"/>
        <v>74846570.269999996</v>
      </c>
      <c r="G34" s="7"/>
      <c r="H34" s="2"/>
    </row>
    <row r="35" spans="1:12" ht="24.6" customHeight="1" x14ac:dyDescent="0.2">
      <c r="A35" s="57" t="s">
        <v>44</v>
      </c>
      <c r="B35" s="54" t="s">
        <v>37</v>
      </c>
      <c r="C35" s="62" t="s">
        <v>38</v>
      </c>
      <c r="D35" s="39">
        <f>D36</f>
        <v>0</v>
      </c>
      <c r="E35" s="39">
        <f>E36</f>
        <v>664000</v>
      </c>
      <c r="F35" s="39">
        <f t="shared" ref="F35:F39" si="9">D35+E35</f>
        <v>664000</v>
      </c>
      <c r="G35" s="7"/>
      <c r="H35" s="2"/>
    </row>
    <row r="36" spans="1:12" ht="74.45" customHeight="1" x14ac:dyDescent="0.2">
      <c r="A36" s="65" t="s">
        <v>45</v>
      </c>
      <c r="B36" s="66" t="s">
        <v>40</v>
      </c>
      <c r="C36" s="64" t="s">
        <v>41</v>
      </c>
      <c r="D36" s="63">
        <v>0</v>
      </c>
      <c r="E36" s="63">
        <f>E37</f>
        <v>664000</v>
      </c>
      <c r="F36" s="63">
        <f t="shared" si="9"/>
        <v>664000</v>
      </c>
      <c r="G36" s="7"/>
      <c r="H36" s="2"/>
    </row>
    <row r="37" spans="1:12" ht="24.6" customHeight="1" x14ac:dyDescent="0.2">
      <c r="A37" s="82"/>
      <c r="B37" s="82"/>
      <c r="C37" s="41" t="s">
        <v>6</v>
      </c>
      <c r="D37" s="49">
        <v>0</v>
      </c>
      <c r="E37" s="49">
        <f>E38+E39+19681.53</f>
        <v>664000</v>
      </c>
      <c r="F37" s="49">
        <f t="shared" si="9"/>
        <v>664000</v>
      </c>
      <c r="G37" s="7"/>
      <c r="H37" s="2"/>
    </row>
    <row r="38" spans="1:12" ht="84.6" customHeight="1" x14ac:dyDescent="0.2">
      <c r="A38" s="82"/>
      <c r="B38" s="82"/>
      <c r="C38" s="41" t="s">
        <v>42</v>
      </c>
      <c r="D38" s="63">
        <v>0</v>
      </c>
      <c r="E38" s="63">
        <f>183417.85+50900.62</f>
        <v>234318.47</v>
      </c>
      <c r="F38" s="63">
        <f t="shared" si="9"/>
        <v>234318.47</v>
      </c>
      <c r="G38" s="7"/>
      <c r="H38" s="2"/>
    </row>
    <row r="39" spans="1:12" ht="73.150000000000006" customHeight="1" thickBot="1" x14ac:dyDescent="0.25">
      <c r="A39" s="83"/>
      <c r="B39" s="83"/>
      <c r="C39" s="41" t="s">
        <v>43</v>
      </c>
      <c r="D39" s="63">
        <v>0</v>
      </c>
      <c r="E39" s="63">
        <v>410000</v>
      </c>
      <c r="F39" s="63">
        <f t="shared" si="9"/>
        <v>410000</v>
      </c>
      <c r="G39" s="7"/>
      <c r="H39" s="2"/>
    </row>
    <row r="40" spans="1:12" ht="54" customHeight="1" thickBot="1" x14ac:dyDescent="0.35">
      <c r="A40" s="69"/>
      <c r="B40" s="69"/>
      <c r="C40" s="33" t="s">
        <v>13</v>
      </c>
      <c r="D40" s="37">
        <f>D10+D19</f>
        <v>7596719791.8299999</v>
      </c>
      <c r="E40" s="37">
        <f>E10+E19</f>
        <v>1499942.92</v>
      </c>
      <c r="F40" s="37">
        <f t="shared" ref="F40" si="10">D40+E40</f>
        <v>7598219734.75</v>
      </c>
      <c r="G40" s="68"/>
      <c r="H40" s="2"/>
      <c r="I40" s="55"/>
    </row>
    <row r="41" spans="1:12" ht="39.75" customHeight="1" thickBot="1" x14ac:dyDescent="0.35">
      <c r="A41" s="69"/>
      <c r="B41" s="70"/>
      <c r="C41" s="33" t="s">
        <v>9</v>
      </c>
      <c r="D41" s="24">
        <f>D42+D43</f>
        <v>-282632509.51999998</v>
      </c>
      <c r="E41" s="24">
        <f>E42+E43</f>
        <v>-63152.830000000075</v>
      </c>
      <c r="F41" s="24">
        <f t="shared" ref="F41:F46" si="11">D41+E41</f>
        <v>-282695662.34999996</v>
      </c>
      <c r="G41" s="68"/>
      <c r="H41" s="61"/>
      <c r="I41" s="59"/>
    </row>
    <row r="42" spans="1:12" ht="69.75" customHeight="1" thickBot="1" x14ac:dyDescent="0.35">
      <c r="A42" s="77"/>
      <c r="B42" s="77"/>
      <c r="C42" s="51" t="s">
        <v>18</v>
      </c>
      <c r="D42" s="52">
        <v>233929647.90000001</v>
      </c>
      <c r="E42" s="52">
        <f>686587+814725.37-183417.85</f>
        <v>1317894.52</v>
      </c>
      <c r="F42" s="52">
        <f t="shared" si="11"/>
        <v>235247542.42000002</v>
      </c>
      <c r="G42" s="7"/>
      <c r="H42" s="61"/>
      <c r="I42" s="59"/>
      <c r="J42" s="60"/>
    </row>
    <row r="43" spans="1:12" ht="67.900000000000006" customHeight="1" thickBot="1" x14ac:dyDescent="0.25">
      <c r="A43" s="78"/>
      <c r="B43" s="79"/>
      <c r="C43" s="36" t="s">
        <v>4</v>
      </c>
      <c r="D43" s="38">
        <f>-D46</f>
        <v>-516562157.42000002</v>
      </c>
      <c r="E43" s="38">
        <f>-E46</f>
        <v>-1381047.35</v>
      </c>
      <c r="F43" s="38">
        <f t="shared" si="11"/>
        <v>-517943204.77000004</v>
      </c>
      <c r="G43" s="7"/>
      <c r="H43" s="61"/>
      <c r="I43" s="59"/>
      <c r="J43" s="7"/>
      <c r="K43" s="60"/>
    </row>
    <row r="44" spans="1:12" ht="42" customHeight="1" thickBot="1" x14ac:dyDescent="0.35">
      <c r="A44" s="69"/>
      <c r="B44" s="70"/>
      <c r="C44" s="33" t="s">
        <v>10</v>
      </c>
      <c r="D44" s="24">
        <f>SUM(D45:D46)</f>
        <v>584481798.13</v>
      </c>
      <c r="E44" s="24">
        <f>SUM(E45:E46)</f>
        <v>1563095.75</v>
      </c>
      <c r="F44" s="24">
        <f t="shared" si="11"/>
        <v>586044893.88</v>
      </c>
      <c r="G44" s="7"/>
      <c r="H44" s="2"/>
      <c r="I44" s="59"/>
      <c r="J44" s="7"/>
      <c r="K44" s="60"/>
    </row>
    <row r="45" spans="1:12" ht="72.75" customHeight="1" thickBot="1" x14ac:dyDescent="0.25">
      <c r="A45" s="78"/>
      <c r="B45" s="78"/>
      <c r="C45" s="51" t="s">
        <v>19</v>
      </c>
      <c r="D45" s="52">
        <v>67919640.709999993</v>
      </c>
      <c r="E45" s="52">
        <v>182048.4</v>
      </c>
      <c r="F45" s="52">
        <f t="shared" si="11"/>
        <v>68101689.109999999</v>
      </c>
      <c r="G45" s="7"/>
      <c r="H45" s="2"/>
      <c r="I45" s="59"/>
      <c r="J45" s="7"/>
      <c r="K45" s="59"/>
    </row>
    <row r="46" spans="1:12" ht="54.6" customHeight="1" thickBot="1" x14ac:dyDescent="0.25">
      <c r="A46" s="78"/>
      <c r="B46" s="79"/>
      <c r="C46" s="36" t="s">
        <v>5</v>
      </c>
      <c r="D46" s="38">
        <v>516562157.42000002</v>
      </c>
      <c r="E46" s="38">
        <f>E20-182048.4</f>
        <v>1381047.35</v>
      </c>
      <c r="F46" s="38">
        <f t="shared" si="11"/>
        <v>517943204.77000004</v>
      </c>
      <c r="G46" s="7"/>
      <c r="H46" s="2"/>
      <c r="I46" s="60"/>
      <c r="J46" s="11"/>
      <c r="K46" s="60"/>
    </row>
    <row r="47" spans="1:12" ht="87" customHeight="1" x14ac:dyDescent="0.2">
      <c r="A47" s="21"/>
      <c r="B47" s="21"/>
      <c r="C47" s="22"/>
      <c r="D47" s="7"/>
      <c r="E47" s="7"/>
      <c r="F47" s="7"/>
      <c r="G47" s="7"/>
      <c r="H47" s="2"/>
      <c r="J47" s="7"/>
      <c r="K47" s="60"/>
    </row>
    <row r="48" spans="1:12" ht="49.9" customHeight="1" x14ac:dyDescent="0.35">
      <c r="A48" s="84" t="s">
        <v>34</v>
      </c>
      <c r="B48" s="84"/>
      <c r="C48" s="84"/>
      <c r="D48" s="81"/>
      <c r="E48" s="47" t="s">
        <v>35</v>
      </c>
      <c r="F48" s="11"/>
      <c r="G48" s="11"/>
      <c r="H48" s="61"/>
      <c r="J48" s="27"/>
      <c r="K48" s="27"/>
      <c r="L48" s="27"/>
    </row>
    <row r="49" spans="1:12" ht="23.25" customHeight="1" x14ac:dyDescent="0.35">
      <c r="A49" s="14"/>
      <c r="B49" s="14"/>
      <c r="C49" s="12"/>
      <c r="D49" s="10"/>
      <c r="E49" s="13"/>
      <c r="F49" s="11"/>
      <c r="G49" s="11"/>
      <c r="H49" s="61"/>
      <c r="J49" s="27"/>
      <c r="K49" s="27"/>
      <c r="L49" s="27"/>
    </row>
    <row r="50" spans="1:12" ht="20.25" x14ac:dyDescent="0.3">
      <c r="A50" s="10"/>
      <c r="B50" s="10"/>
      <c r="E50" s="10"/>
      <c r="F50" s="5"/>
      <c r="G50" s="5"/>
      <c r="H50" s="2"/>
      <c r="J50" s="27"/>
      <c r="K50" s="27"/>
      <c r="L50" s="27"/>
    </row>
    <row r="51" spans="1:12" ht="18.75" x14ac:dyDescent="0.3">
      <c r="A51" s="8"/>
      <c r="B51" s="8"/>
      <c r="C51" s="9"/>
      <c r="D51" s="5"/>
      <c r="E51" s="5"/>
      <c r="F51" s="5"/>
      <c r="G51" s="5"/>
      <c r="H51" s="2"/>
    </row>
    <row r="52" spans="1:12" ht="18.75" x14ac:dyDescent="0.3">
      <c r="A52" s="8"/>
      <c r="B52" s="8"/>
      <c r="C52" s="9"/>
      <c r="D52" s="5"/>
      <c r="E52" s="23"/>
      <c r="F52" s="5"/>
      <c r="G52" s="5"/>
      <c r="H52" s="2"/>
    </row>
    <row r="53" spans="1:12" ht="18.75" x14ac:dyDescent="0.3">
      <c r="A53" s="8"/>
      <c r="B53" s="8"/>
      <c r="C53" s="9"/>
      <c r="D53" s="5"/>
      <c r="E53" s="5"/>
      <c r="F53" s="5"/>
      <c r="G53" s="5"/>
      <c r="H53" s="2"/>
      <c r="I53" s="29"/>
      <c r="J53" s="29"/>
      <c r="K53" s="29"/>
    </row>
    <row r="54" spans="1:12" ht="18.75" x14ac:dyDescent="0.3">
      <c r="A54" s="8"/>
      <c r="B54" s="8"/>
      <c r="C54" s="9"/>
      <c r="D54" s="5"/>
      <c r="E54" s="5"/>
      <c r="F54" s="5"/>
      <c r="G54" s="5"/>
      <c r="H54" s="2"/>
    </row>
    <row r="55" spans="1:12" ht="18.75" x14ac:dyDescent="0.3">
      <c r="A55" s="8"/>
      <c r="B55" s="8"/>
      <c r="C55" s="9"/>
      <c r="D55" s="5"/>
      <c r="E55" s="5"/>
      <c r="F55" s="5"/>
      <c r="G55" s="5"/>
      <c r="H55" s="2"/>
    </row>
    <row r="56" spans="1:12" ht="18.75" x14ac:dyDescent="0.3">
      <c r="A56" s="8"/>
      <c r="B56" s="8"/>
      <c r="C56" s="9"/>
      <c r="D56" s="5"/>
      <c r="E56" s="5"/>
      <c r="F56" s="5"/>
      <c r="G56" s="5"/>
      <c r="H56" s="2"/>
    </row>
    <row r="57" spans="1:12" ht="18.75" x14ac:dyDescent="0.3">
      <c r="A57" s="8"/>
      <c r="B57" s="8"/>
      <c r="C57" s="9"/>
      <c r="D57" s="5"/>
      <c r="E57" s="5"/>
      <c r="F57" s="5"/>
      <c r="G57" s="5"/>
      <c r="H57" s="2"/>
    </row>
    <row r="58" spans="1:12" ht="18.75" x14ac:dyDescent="0.3">
      <c r="A58" s="8"/>
      <c r="B58" s="8"/>
      <c r="C58" s="9"/>
      <c r="D58" s="5"/>
      <c r="E58" s="5"/>
      <c r="F58" s="5"/>
      <c r="G58" s="5"/>
      <c r="H58" s="2"/>
    </row>
    <row r="59" spans="1:12" ht="18.75" x14ac:dyDescent="0.3">
      <c r="A59" s="8"/>
      <c r="B59" s="8"/>
      <c r="C59" s="9"/>
      <c r="D59" s="5"/>
      <c r="E59" s="5"/>
      <c r="F59" s="5"/>
      <c r="G59" s="5"/>
      <c r="H59" s="2"/>
    </row>
    <row r="60" spans="1:12" ht="18.75" x14ac:dyDescent="0.3">
      <c r="A60" s="8"/>
      <c r="B60" s="8"/>
      <c r="C60" s="9"/>
      <c r="D60" s="5"/>
      <c r="E60" s="5"/>
      <c r="F60" s="5"/>
      <c r="G60" s="5"/>
      <c r="H60" s="2"/>
    </row>
    <row r="61" spans="1:12" ht="18.75" x14ac:dyDescent="0.3">
      <c r="A61" s="8"/>
      <c r="B61" s="8"/>
      <c r="C61" s="9"/>
      <c r="D61" s="5"/>
      <c r="E61" s="5"/>
      <c r="F61" s="5"/>
      <c r="G61" s="5"/>
      <c r="H61" s="2"/>
    </row>
    <row r="62" spans="1:12" x14ac:dyDescent="0.2">
      <c r="A62" s="3"/>
      <c r="B62" s="3"/>
      <c r="C62" s="2"/>
      <c r="H62" s="2"/>
    </row>
    <row r="63" spans="1:12" x14ac:dyDescent="0.2">
      <c r="A63" s="3"/>
      <c r="B63" s="3"/>
      <c r="C63" s="2"/>
      <c r="H63" s="2"/>
    </row>
    <row r="64" spans="1:12" x14ac:dyDescent="0.2">
      <c r="A64" s="3"/>
      <c r="B64" s="3"/>
      <c r="C64" s="2"/>
      <c r="H64" s="2"/>
    </row>
    <row r="65" spans="1:8" x14ac:dyDescent="0.2">
      <c r="A65" s="3"/>
      <c r="B65" s="3"/>
      <c r="C65" s="2"/>
      <c r="H65" s="2"/>
    </row>
    <row r="66" spans="1:8" x14ac:dyDescent="0.2">
      <c r="A66" s="3"/>
      <c r="B66" s="3"/>
      <c r="C66" s="2"/>
      <c r="H66" s="2"/>
    </row>
    <row r="67" spans="1:8" x14ac:dyDescent="0.2">
      <c r="A67" s="3"/>
      <c r="B67" s="3"/>
      <c r="C67" s="2"/>
      <c r="H67" s="2"/>
    </row>
    <row r="68" spans="1:8" x14ac:dyDescent="0.2">
      <c r="A68" s="3"/>
      <c r="B68" s="3"/>
      <c r="C68" s="2"/>
      <c r="H68" s="2"/>
    </row>
    <row r="69" spans="1:8" x14ac:dyDescent="0.2">
      <c r="A69" s="3"/>
      <c r="B69" s="3"/>
      <c r="C69" s="2"/>
      <c r="H69" s="2"/>
    </row>
    <row r="70" spans="1:8" x14ac:dyDescent="0.2">
      <c r="A70" s="3"/>
      <c r="B70" s="3"/>
      <c r="C70" s="2"/>
      <c r="H70" s="2"/>
    </row>
    <row r="71" spans="1:8" x14ac:dyDescent="0.2">
      <c r="A71" s="3"/>
      <c r="B71" s="3"/>
      <c r="C71" s="2"/>
      <c r="H71" s="2"/>
    </row>
    <row r="72" spans="1:8" x14ac:dyDescent="0.2">
      <c r="A72" s="3"/>
      <c r="B72" s="3"/>
      <c r="C72" s="2"/>
      <c r="H72" s="2"/>
    </row>
    <row r="73" spans="1:8" x14ac:dyDescent="0.2">
      <c r="A73" s="3"/>
      <c r="B73" s="3"/>
      <c r="C73" s="2"/>
      <c r="H73" s="2"/>
    </row>
    <row r="74" spans="1:8" x14ac:dyDescent="0.2">
      <c r="A74" s="3"/>
      <c r="B74" s="3"/>
      <c r="C74" s="2"/>
      <c r="H74" s="2"/>
    </row>
    <row r="75" spans="1:8" x14ac:dyDescent="0.2">
      <c r="A75" s="3"/>
      <c r="B75" s="3"/>
      <c r="C75" s="2"/>
      <c r="H75" s="2"/>
    </row>
    <row r="76" spans="1:8" x14ac:dyDescent="0.2">
      <c r="A76" s="3"/>
      <c r="B76" s="3"/>
      <c r="C76" s="2"/>
      <c r="H76" s="2"/>
    </row>
    <row r="77" spans="1:8" x14ac:dyDescent="0.2">
      <c r="A77" s="3"/>
      <c r="B77" s="3"/>
      <c r="C77" s="2"/>
      <c r="H77" s="2"/>
    </row>
    <row r="78" spans="1:8" x14ac:dyDescent="0.2">
      <c r="A78" s="3"/>
      <c r="B78" s="3"/>
      <c r="C78" s="2"/>
      <c r="H78" s="2"/>
    </row>
    <row r="79" spans="1:8" x14ac:dyDescent="0.2">
      <c r="A79" s="3"/>
      <c r="B79" s="3"/>
      <c r="C79" s="2"/>
      <c r="H79" s="2"/>
    </row>
    <row r="80" spans="1:8" x14ac:dyDescent="0.2">
      <c r="A80" s="3"/>
      <c r="B80" s="3"/>
      <c r="C80" s="2"/>
      <c r="H80" s="2"/>
    </row>
    <row r="81" spans="1:8" x14ac:dyDescent="0.2">
      <c r="A81" s="3"/>
      <c r="B81" s="3"/>
      <c r="C81" s="2"/>
      <c r="H81" s="2"/>
    </row>
    <row r="82" spans="1:8" x14ac:dyDescent="0.2">
      <c r="A82" s="3"/>
      <c r="B82" s="3"/>
      <c r="C82" s="2"/>
      <c r="H82" s="2"/>
    </row>
    <row r="83" spans="1:8" x14ac:dyDescent="0.2">
      <c r="A83" s="3"/>
      <c r="B83" s="3"/>
      <c r="C83" s="2"/>
      <c r="H83" s="2"/>
    </row>
    <row r="84" spans="1:8" x14ac:dyDescent="0.2">
      <c r="A84" s="3"/>
      <c r="B84" s="3"/>
      <c r="C84" s="2"/>
      <c r="H84" s="2"/>
    </row>
    <row r="85" spans="1:8" x14ac:dyDescent="0.2">
      <c r="A85" s="3"/>
      <c r="B85" s="3"/>
      <c r="C85" s="2"/>
      <c r="H85" s="2"/>
    </row>
    <row r="86" spans="1:8" x14ac:dyDescent="0.2">
      <c r="A86" s="3"/>
      <c r="B86" s="3"/>
      <c r="C86" s="2"/>
      <c r="H86" s="2"/>
    </row>
    <row r="87" spans="1:8" x14ac:dyDescent="0.2">
      <c r="A87" s="3"/>
      <c r="B87" s="3"/>
      <c r="C87" s="2"/>
      <c r="H87" s="2"/>
    </row>
    <row r="88" spans="1:8" x14ac:dyDescent="0.2">
      <c r="A88" s="3"/>
      <c r="B88" s="3"/>
      <c r="C88" s="2"/>
      <c r="H88" s="2"/>
    </row>
    <row r="89" spans="1:8" x14ac:dyDescent="0.2">
      <c r="A89" s="3"/>
      <c r="B89" s="3"/>
      <c r="C89" s="2"/>
      <c r="H89" s="2"/>
    </row>
    <row r="90" spans="1:8" x14ac:dyDescent="0.2">
      <c r="A90" s="3"/>
      <c r="B90" s="3"/>
      <c r="C90" s="2"/>
      <c r="H90" s="2"/>
    </row>
    <row r="91" spans="1:8" x14ac:dyDescent="0.2">
      <c r="A91" s="3"/>
      <c r="B91" s="3"/>
      <c r="C91" s="2"/>
      <c r="H91" s="2"/>
    </row>
    <row r="92" spans="1:8" x14ac:dyDescent="0.2">
      <c r="A92" s="3"/>
      <c r="B92" s="3"/>
      <c r="C92" s="2"/>
    </row>
    <row r="93" spans="1:8" x14ac:dyDescent="0.2">
      <c r="A93" s="3"/>
      <c r="B93" s="3"/>
      <c r="C93" s="2"/>
    </row>
    <row r="94" spans="1:8" x14ac:dyDescent="0.2">
      <c r="A94" s="3"/>
      <c r="B94" s="3"/>
      <c r="C94" s="2"/>
    </row>
    <row r="95" spans="1:8" x14ac:dyDescent="0.2">
      <c r="A95" s="3"/>
      <c r="B95" s="3"/>
      <c r="C95" s="2"/>
    </row>
    <row r="96" spans="1:8" x14ac:dyDescent="0.2">
      <c r="A96" s="3"/>
      <c r="B96" s="3"/>
      <c r="C96" s="2"/>
    </row>
    <row r="97" spans="1:3" x14ac:dyDescent="0.2">
      <c r="A97" s="3"/>
      <c r="B97" s="3"/>
      <c r="C97" s="2"/>
    </row>
    <row r="98" spans="1:3" x14ac:dyDescent="0.2">
      <c r="A98" s="3"/>
      <c r="B98" s="3"/>
      <c r="C98" s="2"/>
    </row>
    <row r="99" spans="1:3" x14ac:dyDescent="0.2">
      <c r="A99" s="3"/>
      <c r="B99" s="3"/>
      <c r="C99" s="2"/>
    </row>
    <row r="100" spans="1:3" x14ac:dyDescent="0.2">
      <c r="A100" s="3"/>
      <c r="B100" s="3"/>
      <c r="C100" s="2"/>
    </row>
    <row r="101" spans="1:3" x14ac:dyDescent="0.2">
      <c r="A101" s="3"/>
      <c r="B101" s="3"/>
      <c r="C101" s="2"/>
    </row>
    <row r="102" spans="1:3" x14ac:dyDescent="0.2">
      <c r="A102" s="3"/>
      <c r="B102" s="3"/>
      <c r="C102" s="2"/>
    </row>
    <row r="103" spans="1:3" x14ac:dyDescent="0.2">
      <c r="A103" s="3"/>
      <c r="B103" s="3"/>
      <c r="C103" s="2"/>
    </row>
    <row r="104" spans="1:3" x14ac:dyDescent="0.2">
      <c r="A104" s="3"/>
      <c r="B104" s="3"/>
      <c r="C104" s="2"/>
    </row>
    <row r="105" spans="1:3" x14ac:dyDescent="0.2">
      <c r="A105" s="3"/>
      <c r="B105" s="3"/>
      <c r="C105" s="2"/>
    </row>
    <row r="106" spans="1:3" x14ac:dyDescent="0.2">
      <c r="A106" s="3"/>
      <c r="B106" s="3"/>
      <c r="C106" s="2"/>
    </row>
    <row r="107" spans="1:3" x14ac:dyDescent="0.2">
      <c r="A107" s="3"/>
      <c r="B107" s="3"/>
      <c r="C107" s="2"/>
    </row>
    <row r="108" spans="1:3" x14ac:dyDescent="0.2">
      <c r="A108" s="3"/>
      <c r="B108" s="3"/>
      <c r="C108" s="2"/>
    </row>
    <row r="109" spans="1:3" x14ac:dyDescent="0.2">
      <c r="A109" s="3"/>
      <c r="B109" s="3"/>
      <c r="C109" s="2"/>
    </row>
    <row r="110" spans="1:3" x14ac:dyDescent="0.2">
      <c r="A110" s="3"/>
      <c r="B110" s="3"/>
      <c r="C110" s="2"/>
    </row>
    <row r="111" spans="1:3" x14ac:dyDescent="0.2">
      <c r="A111" s="3"/>
      <c r="B111" s="3"/>
      <c r="C111" s="2"/>
    </row>
    <row r="112" spans="1:3" x14ac:dyDescent="0.2">
      <c r="A112" s="3"/>
      <c r="B112" s="3"/>
      <c r="C112" s="2"/>
    </row>
    <row r="113" spans="1:3" x14ac:dyDescent="0.2">
      <c r="A113" s="3"/>
      <c r="B113" s="3"/>
      <c r="C113" s="2"/>
    </row>
    <row r="114" spans="1:3" x14ac:dyDescent="0.2">
      <c r="A114" s="3"/>
      <c r="B114" s="3"/>
      <c r="C114" s="2"/>
    </row>
    <row r="115" spans="1:3" x14ac:dyDescent="0.2">
      <c r="A115" s="3"/>
      <c r="B115" s="3"/>
      <c r="C115" s="2"/>
    </row>
    <row r="116" spans="1:3" x14ac:dyDescent="0.2">
      <c r="A116" s="3"/>
      <c r="B116" s="3"/>
      <c r="C116" s="2"/>
    </row>
    <row r="117" spans="1:3" x14ac:dyDescent="0.2">
      <c r="A117" s="3"/>
      <c r="B117" s="3"/>
      <c r="C117" s="2"/>
    </row>
    <row r="118" spans="1:3" x14ac:dyDescent="0.2">
      <c r="A118" s="3"/>
      <c r="B118" s="3"/>
      <c r="C118" s="2"/>
    </row>
    <row r="119" spans="1:3" x14ac:dyDescent="0.2">
      <c r="A119" s="3"/>
      <c r="B119" s="3"/>
      <c r="C119" s="2"/>
    </row>
    <row r="120" spans="1:3" x14ac:dyDescent="0.2">
      <c r="A120" s="3"/>
      <c r="B120" s="3"/>
      <c r="C120" s="2"/>
    </row>
    <row r="121" spans="1:3" x14ac:dyDescent="0.2">
      <c r="A121" s="3"/>
      <c r="B121" s="3"/>
      <c r="C121" s="2"/>
    </row>
    <row r="122" spans="1:3" x14ac:dyDescent="0.2">
      <c r="A122" s="3"/>
      <c r="B122" s="3"/>
      <c r="C122" s="2"/>
    </row>
    <row r="123" spans="1:3" x14ac:dyDescent="0.2">
      <c r="A123" s="3"/>
      <c r="B123" s="3"/>
      <c r="C123" s="2"/>
    </row>
    <row r="124" spans="1:3" x14ac:dyDescent="0.2">
      <c r="A124" s="3"/>
      <c r="B124" s="3"/>
      <c r="C124" s="2"/>
    </row>
    <row r="125" spans="1:3" x14ac:dyDescent="0.2">
      <c r="A125" s="3"/>
      <c r="B125" s="3"/>
      <c r="C125" s="2"/>
    </row>
    <row r="126" spans="1:3" x14ac:dyDescent="0.2">
      <c r="A126" s="3"/>
      <c r="B126" s="3"/>
    </row>
    <row r="127" spans="1:3" x14ac:dyDescent="0.2">
      <c r="A127" s="3"/>
      <c r="B127" s="3"/>
    </row>
    <row r="128" spans="1:3" x14ac:dyDescent="0.2">
      <c r="A128" s="3"/>
      <c r="B128" s="3"/>
    </row>
    <row r="129" spans="1:2" x14ac:dyDescent="0.2">
      <c r="A129" s="3"/>
      <c r="B129" s="3"/>
    </row>
    <row r="130" spans="1:2" x14ac:dyDescent="0.2">
      <c r="A130" s="3"/>
      <c r="B130" s="3"/>
    </row>
    <row r="131" spans="1:2" x14ac:dyDescent="0.2">
      <c r="A131" s="3"/>
      <c r="B131" s="3"/>
    </row>
    <row r="132" spans="1:2" x14ac:dyDescent="0.2">
      <c r="A132" s="3"/>
      <c r="B132" s="3"/>
    </row>
    <row r="133" spans="1:2" x14ac:dyDescent="0.2">
      <c r="A133" s="3"/>
      <c r="B133" s="3"/>
    </row>
    <row r="134" spans="1:2" x14ac:dyDescent="0.2">
      <c r="A134" s="3"/>
      <c r="B134" s="3"/>
    </row>
    <row r="135" spans="1:2" x14ac:dyDescent="0.2">
      <c r="A135" s="3"/>
      <c r="B135" s="3"/>
    </row>
    <row r="136" spans="1:2" x14ac:dyDescent="0.2">
      <c r="A136" s="3"/>
      <c r="B136" s="3"/>
    </row>
    <row r="137" spans="1:2" x14ac:dyDescent="0.2">
      <c r="A137" s="3"/>
      <c r="B137" s="3"/>
    </row>
    <row r="138" spans="1:2" x14ac:dyDescent="0.2">
      <c r="A138" s="3"/>
      <c r="B138" s="3"/>
    </row>
    <row r="139" spans="1:2" x14ac:dyDescent="0.2">
      <c r="A139" s="3"/>
      <c r="B139" s="3"/>
    </row>
    <row r="140" spans="1:2" x14ac:dyDescent="0.2">
      <c r="A140" s="3"/>
      <c r="B140" s="3"/>
    </row>
    <row r="141" spans="1:2" x14ac:dyDescent="0.2">
      <c r="A141" s="3"/>
      <c r="B141" s="3"/>
    </row>
    <row r="142" spans="1:2" x14ac:dyDescent="0.2">
      <c r="A142" s="3"/>
      <c r="B142" s="3"/>
    </row>
    <row r="143" spans="1:2" x14ac:dyDescent="0.2">
      <c r="A143" s="3"/>
      <c r="B143" s="3"/>
    </row>
    <row r="144" spans="1:2" x14ac:dyDescent="0.2">
      <c r="A144" s="3"/>
      <c r="B144" s="3"/>
    </row>
    <row r="145" spans="1:2" x14ac:dyDescent="0.2">
      <c r="A145" s="3"/>
      <c r="B145" s="3"/>
    </row>
    <row r="146" spans="1:2" x14ac:dyDescent="0.2">
      <c r="A146" s="3"/>
      <c r="B146" s="3"/>
    </row>
    <row r="147" spans="1:2" x14ac:dyDescent="0.2">
      <c r="A147" s="3"/>
      <c r="B147" s="3"/>
    </row>
    <row r="148" spans="1:2" x14ac:dyDescent="0.2">
      <c r="A148" s="3"/>
      <c r="B148" s="3"/>
    </row>
    <row r="149" spans="1:2" x14ac:dyDescent="0.2">
      <c r="A149" s="3"/>
      <c r="B149" s="3"/>
    </row>
    <row r="150" spans="1:2" x14ac:dyDescent="0.2">
      <c r="A150" s="3"/>
      <c r="B150" s="3"/>
    </row>
    <row r="151" spans="1:2" x14ac:dyDescent="0.2">
      <c r="A151" s="3"/>
      <c r="B151" s="3"/>
    </row>
    <row r="152" spans="1:2" x14ac:dyDescent="0.2">
      <c r="A152" s="3"/>
      <c r="B152" s="3"/>
    </row>
    <row r="153" spans="1:2" x14ac:dyDescent="0.2">
      <c r="A153" s="3"/>
      <c r="B153" s="3"/>
    </row>
    <row r="154" spans="1:2" x14ac:dyDescent="0.2">
      <c r="A154" s="3"/>
      <c r="B154" s="3"/>
    </row>
    <row r="155" spans="1:2" x14ac:dyDescent="0.2">
      <c r="A155" s="3"/>
      <c r="B155" s="3"/>
    </row>
    <row r="156" spans="1:2" x14ac:dyDescent="0.2">
      <c r="A156" s="3"/>
      <c r="B156" s="3"/>
    </row>
    <row r="157" spans="1:2" x14ac:dyDescent="0.2">
      <c r="A157" s="3"/>
      <c r="B157" s="3"/>
    </row>
    <row r="158" spans="1:2" x14ac:dyDescent="0.2">
      <c r="A158" s="3"/>
      <c r="B158" s="3"/>
    </row>
    <row r="159" spans="1:2" x14ac:dyDescent="0.2">
      <c r="A159" s="3"/>
      <c r="B159" s="3"/>
    </row>
    <row r="160" spans="1:2" x14ac:dyDescent="0.2">
      <c r="A160" s="3"/>
      <c r="B160" s="3"/>
    </row>
    <row r="161" spans="1:2" x14ac:dyDescent="0.2">
      <c r="A161" s="3"/>
      <c r="B161" s="3"/>
    </row>
    <row r="162" spans="1:2" x14ac:dyDescent="0.2">
      <c r="A162" s="3"/>
      <c r="B162" s="3"/>
    </row>
  </sheetData>
  <mergeCells count="9">
    <mergeCell ref="D3:F3"/>
    <mergeCell ref="A48:C48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1" manualBreakCount="1">
    <brk id="4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2018-09-24T11:45:45Z</cp:lastPrinted>
  <dcterms:created xsi:type="dcterms:W3CDTF">2005-04-08T06:14:05Z</dcterms:created>
  <dcterms:modified xsi:type="dcterms:W3CDTF">2018-09-27T07:55:57Z</dcterms:modified>
</cp:coreProperties>
</file>