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220" windowHeight="781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  <definedName name="_xlnm.Print_Area" localSheetId="0">Лист1!$A$1:$F$69</definedName>
  </definedNames>
  <calcPr calcId="145621"/>
</workbook>
</file>

<file path=xl/calcChain.xml><?xml version="1.0" encoding="utf-8"?>
<calcChain xmlns="http://schemas.openxmlformats.org/spreadsheetml/2006/main">
  <c r="E14" i="1" l="1"/>
  <c r="F54" i="1" l="1"/>
  <c r="C31" i="1" l="1"/>
  <c r="F31" i="1" s="1"/>
  <c r="C59" i="1" l="1"/>
  <c r="C60" i="1"/>
  <c r="C61" i="1"/>
  <c r="E58" i="1"/>
  <c r="F56" i="1"/>
  <c r="F57" i="1"/>
  <c r="F59" i="1"/>
  <c r="F60" i="1"/>
  <c r="F61" i="1"/>
  <c r="D58" i="1"/>
  <c r="C58" i="1"/>
  <c r="B58" i="1"/>
  <c r="E56" i="1"/>
  <c r="E54" i="1"/>
  <c r="E13" i="1" s="1"/>
  <c r="C53" i="1"/>
  <c r="C43" i="1"/>
  <c r="F43" i="1" s="1"/>
  <c r="C44" i="1"/>
  <c r="F44" i="1" s="1"/>
  <c r="C45" i="1"/>
  <c r="F45" i="1" s="1"/>
  <c r="C46" i="1"/>
  <c r="F46" i="1" s="1"/>
  <c r="C40" i="1"/>
  <c r="F40" i="1" s="1"/>
  <c r="C41" i="1"/>
  <c r="F41" i="1" s="1"/>
  <c r="C42" i="1"/>
  <c r="F42" i="1" s="1"/>
  <c r="C38" i="1"/>
  <c r="F38" i="1" s="1"/>
  <c r="C37" i="1"/>
  <c r="F37" i="1" s="1"/>
  <c r="D33" i="1"/>
  <c r="D14" i="1" s="1"/>
  <c r="B33" i="1"/>
  <c r="B14" i="1" s="1"/>
  <c r="C33" i="1"/>
  <c r="F33" i="1" s="1"/>
  <c r="C34" i="1"/>
  <c r="C35" i="1"/>
  <c r="F35" i="1" s="1"/>
  <c r="C51" i="1"/>
  <c r="F51" i="1" s="1"/>
  <c r="C50" i="1"/>
  <c r="F50" i="1" s="1"/>
  <c r="C49" i="1"/>
  <c r="F49" i="1" s="1"/>
  <c r="C28" i="1"/>
  <c r="F28" i="1" s="1"/>
  <c r="C24" i="1"/>
  <c r="F24" i="1" s="1"/>
  <c r="C22" i="1"/>
  <c r="F22" i="1" s="1"/>
  <c r="C21" i="1"/>
  <c r="F21" i="1" s="1"/>
  <c r="C23" i="1"/>
  <c r="F23" i="1" s="1"/>
  <c r="F34" i="1" l="1"/>
  <c r="F58" i="1"/>
  <c r="C26" i="1" l="1"/>
  <c r="C16" i="1"/>
  <c r="F16" i="1" s="1"/>
  <c r="C17" i="1"/>
  <c r="F17" i="1" s="1"/>
  <c r="C18" i="1"/>
  <c r="C25" i="1"/>
  <c r="C19" i="1" l="1"/>
  <c r="C20" i="1"/>
  <c r="C27" i="1"/>
  <c r="C29" i="1"/>
  <c r="C30" i="1"/>
  <c r="C32" i="1"/>
  <c r="C36" i="1"/>
  <c r="C39" i="1"/>
  <c r="C47" i="1"/>
  <c r="C48" i="1"/>
  <c r="C15" i="1"/>
  <c r="C14" i="1" s="1"/>
  <c r="F14" i="1" l="1"/>
  <c r="B52" i="1"/>
  <c r="B13" i="1" s="1"/>
  <c r="D52" i="1"/>
  <c r="F15" i="1"/>
  <c r="F18" i="1"/>
  <c r="F19" i="1"/>
  <c r="F20" i="1"/>
  <c r="F25" i="1"/>
  <c r="F26" i="1"/>
  <c r="F27" i="1"/>
  <c r="F29" i="1"/>
  <c r="F30" i="1"/>
  <c r="F32" i="1"/>
  <c r="F36" i="1"/>
  <c r="F39" i="1"/>
  <c r="F47" i="1"/>
  <c r="F48" i="1"/>
  <c r="F53" i="1"/>
  <c r="F55" i="1"/>
  <c r="C52" i="1" l="1"/>
  <c r="C13" i="1" s="1"/>
  <c r="F13" i="1" s="1"/>
  <c r="D13" i="1"/>
  <c r="F52" i="1"/>
</calcChain>
</file>

<file path=xl/sharedStrings.xml><?xml version="1.0" encoding="utf-8"?>
<sst xmlns="http://schemas.openxmlformats.org/spreadsheetml/2006/main" count="60" uniqueCount="60">
  <si>
    <t>Звіт</t>
  </si>
  <si>
    <t>Назва об’єкта</t>
  </si>
  <si>
    <t>Відсоток фактичного виконання, %</t>
  </si>
  <si>
    <t>усього</t>
  </si>
  <si>
    <t>касове виконання</t>
  </si>
  <si>
    <t>РАЗОМ</t>
  </si>
  <si>
    <t>Проспект Карла Маркса, м.Кривий Ріг - реконструкція</t>
  </si>
  <si>
    <t>Газифікація вулиці 23 Лютого</t>
  </si>
  <si>
    <t>Реконструкція спортивного комплексу стадіону "Металург" КПНЗ "ДЮСШ №1" в м. Кривому Розі Дніпропетровської області</t>
  </si>
  <si>
    <t>Кладовище  в районі Північного  ГЗК</t>
  </si>
  <si>
    <t xml:space="preserve">Площа Визволення, м. Кривий Ріг - реконструкція </t>
  </si>
  <si>
    <t>Реконструкція дошкільного закладу №243, Жовтневий район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</si>
  <si>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</si>
  <si>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</si>
  <si>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План на 2016 рік                     (з урахуванням змін),          тис. грн.</t>
  </si>
  <si>
    <t>Фактичне виконання станом на 01.01.2017,                                           тис. грн.</t>
  </si>
  <si>
    <t xml:space="preserve">кредиторська заборгованість та непроведені видатки в 2016 році одержувачів бюджетних коштів </t>
  </si>
  <si>
    <t>Газифікація селища Верабове</t>
  </si>
  <si>
    <t>Газифікація вулиць Літке, Лугова, Лафарга</t>
  </si>
  <si>
    <t>Нове будівництво блочно-модульних котелень з технічним переоснащенням системи теплопостачання комунальних закладів міста Кривого Рогу (проектування)</t>
  </si>
  <si>
    <t>Нове будівництво мосту в парку                                                   ім. Ю.Гагаріна в м. Кривому Розі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</si>
  <si>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</si>
  <si>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м. Кривий Ріг Дніпропетровської області" (отримувач субвенції Дніпропетровське обласне управління водних ресурсів)</t>
  </si>
  <si>
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Шевченка", у тому числі:</t>
  </si>
  <si>
    <t>на погашення кредиторської заборгованості, що виникла станом на 01.01.2016;</t>
  </si>
  <si>
    <t>згідно з рішенням суду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</si>
  <si>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</si>
  <si>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підземного пішохідного переходу на вул. Лермонтова в м. Кривому Розі Дніпропетровської області</t>
  </si>
  <si>
    <t>Управління містобудування, архітектури та земельних відносин виконкому Криворізької міської ради</t>
  </si>
  <si>
    <t>Оплата послуг з розрахунку зон на території міста</t>
  </si>
  <si>
    <t>Криворізький консультаційний центр з питань енергозбереження (переможець конкурсу проектів місцевого розвитку "Громадський бюджет")</t>
  </si>
  <si>
    <t>Придбання  предметів та матеріалів для реалізації конкурсу проектів місцевого розвитку "Громадський бюджет"; виготовлення буклету "План дій з реалізації у 2016 - 2019 роках Стратегічного плану розвитку міста Кривого Рогу на період до 2025 року"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</si>
  <si>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</si>
  <si>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</si>
  <si>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Реконструкція запасного футбольного  поля з улаштуванням   трибун   та   благоустроєм території   стадіону   "Металург"   ДЮСШ №1 по проспекту Металургів, 5 м. Кривий Ріг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</si>
  <si>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</si>
  <si>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м. Кривий Ріг Дніпропетровської області</t>
  </si>
  <si>
    <t>Реконструкція будівлі по вул. Туполєва під житловий будинок</t>
  </si>
  <si>
    <t>Будівництво дошкільного навчального закладу по вул. Широківській</t>
  </si>
  <si>
    <t>Технічне переоснащення шляхом проведення комплексної термомодернізації будівлі Криворізької гімназії №95 за адресою:                       вул. Соборності, 20 а, м. Кривий Ріг, Дніпропетровська область</t>
  </si>
  <si>
    <t>Реконструкція будівлі Криворізької спеціалізованої загальноосвітньої школи І-ІІІ ступенів №20 на вул. Жовтневій, 31 в м.Кривому Розі Дніпропетровської області</t>
  </si>
  <si>
    <t>Нове будівництво котельні та теплових мереж до загальноосвітньої школи І-ІІІ ступенів №63 по вул. Агафонова, 14а в  м. Кривий Ріг Дніпропетровської області</t>
  </si>
  <si>
    <t>Реконструкція будівлі на вул. Саласюка, 66а під  розміщення  центру   позашкільної освіти в       м. Кривий Ріг Дніпропетровської області</t>
  </si>
  <si>
    <t>Нове будівництво надземного переходу на        вул. Лермонтова в  м. Кривому Розі Дніпропетровської області</t>
  </si>
  <si>
    <t>Реконструкція спортивної споруди зі штучним льодом "Льодова арена" у м. Кривий Ріг Дніпропетровської області</t>
  </si>
  <si>
    <t>Інші субвенції (субвенція з міського бюджету обласному бюджету для фінансування за об'єктом "Капітальний ремонт глядацьких трибун з підтрибунними приміщеннями та покрівлі спортивного залу ДЮСШ №3") (згідно з рішенням суду)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</si>
  <si>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I-III ступенів №4 з поглибленим вивченням іноземних мов  за адресою:                 вул. Героїв АТО, 15, м. Кривий Ріг, Дніпропетровська область</t>
  </si>
  <si>
    <t>Технічне переоснащення шляхом проведення комплексної термомодернізації  будівлі  комунальної установи "Територіальний центр соціального обслуговування (надання соціальних послуг) у Дзержинському районі" за адресою:  вул. Героїв АТО, 55,  м. Кривий Ріг, Дніпропетровська область</t>
  </si>
  <si>
    <t>Реконструкція приміщень котельні та теплової мережі до Криворізької загальноосвітньої школи І-ІІ ступенів №101 на                               вул. Червонофлотській, 1а в м. Кривому Розі Дніпропетровської області</t>
  </si>
  <si>
    <t>Нове будівництво блочно-модульної котельні з технічним переоснащенням системи теплопостачання комунального підприємства "Міжнародний аеропорт Кривий Ріг" Криворізької міської ради у м. Кривому Розі Дніпропетровської області</t>
  </si>
  <si>
    <t>Управління капітального будівництва виконкому Криворізької міської ради</t>
  </si>
  <si>
    <t>Виконком  Криворізької міської ради</t>
  </si>
  <si>
    <t>Управління освіти і науки виконкому Криворізької міської ради</t>
  </si>
  <si>
    <t>Капітальні видатки виконкому Криворізької міської ради</t>
  </si>
  <si>
    <t>Управління економіки виконкому Криворізької міської ради</t>
  </si>
  <si>
    <t>з використання бюджетних коштів на реалізацію об’єктів, видатки на які було заплановано Програмою соціально-економічного та культурного розвитку                                            м. Кривого Рогу на 2016 рік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</si>
  <si>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практики-сімейної медицини №2 за адресою: мкр-н Сонячний, 25а, м.Кривий Ріг, Дніпропетровська область</t>
  </si>
  <si>
    <t>Нове будівництво централізованої системи водовідведення від Криворізької загальноосвітньої школи І-ІІІ ступенів №13 Криворізької міської ради Дніпропетровської області, розташованої за адресою:                                                                  вул. Шкільна, 27ж</t>
  </si>
  <si>
    <t>до звіту щодо виконання Програми соціально-економічного та культурного розвитку        м. Кривого Рогу                  на 2016 рік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</si>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</sst>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7"/>
      <color rgb="FFFF0000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49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vertical="top" wrapText="1"/>
    </xf>
    <xf numFmtId="11" fontId="11" fillId="2" borderId="2" xfId="0" applyNumberFormat="1" applyFont="1" applyFill="1" applyBorder="1" applyAlignment="1">
      <alignment vertical="top" wrapText="1"/>
    </xf>
    <xf numFmtId="11" fontId="13" fillId="2" borderId="2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5"/>
  <sheetViews>
    <sheetView tabSelected="1" view="pageBreakPreview" topLeftCell="B43" zoomScaleNormal="62" zoomScaleSheetLayoutView="100" workbookViewId="0">
      <selection activeCell="J11" sqref="J11"/>
    </sheetView>
  </sheetViews>
  <sheetFormatPr defaultRowHeight="15" x14ac:dyDescent="0.25"/>
  <cols>
    <col min="1" max="1" width="53" customWidth="1"/>
    <col min="2" max="2" width="23.7109375" customWidth="1"/>
    <col min="3" max="3" width="18.7109375" customWidth="1"/>
    <col min="4" max="4" width="16.140625" customWidth="1"/>
    <col min="5" max="5" width="21" customWidth="1"/>
    <col min="6" max="6" width="19.28515625" customWidth="1"/>
  </cols>
  <sheetData>
    <row r="1" spans="1:7" ht="38.25" customHeight="1" x14ac:dyDescent="0.25"/>
    <row r="2" spans="1:7" ht="28.5" customHeight="1" x14ac:dyDescent="0.25">
      <c r="A2" s="1"/>
      <c r="B2" s="1"/>
      <c r="C2" s="1"/>
      <c r="D2" s="13"/>
      <c r="E2" s="24" t="s">
        <v>59</v>
      </c>
      <c r="F2" s="24"/>
      <c r="G2" s="1"/>
    </row>
    <row r="3" spans="1:7" s="1" customFormat="1" ht="188.25" customHeight="1" x14ac:dyDescent="0.25">
      <c r="D3" s="13"/>
      <c r="E3" s="24" t="s">
        <v>58</v>
      </c>
      <c r="F3" s="24"/>
    </row>
    <row r="4" spans="1:7" ht="45.75" customHeight="1" x14ac:dyDescent="0.35">
      <c r="A4" s="1"/>
      <c r="B4" s="1"/>
      <c r="C4" s="1"/>
      <c r="D4" s="5"/>
      <c r="E4" s="5"/>
      <c r="F4" s="5"/>
      <c r="G4" s="1"/>
    </row>
    <row r="5" spans="1:7" ht="27" x14ac:dyDescent="0.35">
      <c r="A5" s="26" t="s">
        <v>0</v>
      </c>
      <c r="B5" s="26"/>
      <c r="C5" s="26"/>
      <c r="D5" s="26"/>
      <c r="E5" s="26"/>
      <c r="F5" s="26"/>
      <c r="G5" s="1"/>
    </row>
    <row r="6" spans="1:7" s="1" customFormat="1" ht="90" customHeight="1" x14ac:dyDescent="0.25">
      <c r="A6" s="27" t="s">
        <v>55</v>
      </c>
      <c r="B6" s="27"/>
      <c r="C6" s="27"/>
      <c r="D6" s="27"/>
      <c r="E6" s="27"/>
      <c r="F6" s="27"/>
    </row>
    <row r="7" spans="1:7" s="1" customFormat="1" ht="25.5" x14ac:dyDescent="0.35">
      <c r="A7" s="10"/>
      <c r="B7" s="10"/>
      <c r="C7" s="10"/>
      <c r="D7" s="10"/>
      <c r="E7" s="10"/>
      <c r="F7" s="10"/>
    </row>
    <row r="8" spans="1:7" s="1" customFormat="1" ht="15" customHeight="1" x14ac:dyDescent="0.35">
      <c r="A8" s="10"/>
      <c r="B8" s="10"/>
      <c r="C8" s="10"/>
      <c r="D8" s="10"/>
      <c r="E8" s="10"/>
      <c r="F8" s="10"/>
    </row>
    <row r="9" spans="1:7" x14ac:dyDescent="0.25">
      <c r="A9" s="1"/>
      <c r="B9" s="4"/>
      <c r="C9" s="1"/>
      <c r="D9" s="1"/>
      <c r="E9" s="1"/>
      <c r="F9" s="1"/>
      <c r="G9" s="1"/>
    </row>
    <row r="10" spans="1:7" ht="31.5" customHeight="1" x14ac:dyDescent="0.25">
      <c r="A10" s="25" t="s">
        <v>1</v>
      </c>
      <c r="B10" s="25" t="s">
        <v>14</v>
      </c>
      <c r="C10" s="28" t="s">
        <v>15</v>
      </c>
      <c r="D10" s="28"/>
      <c r="E10" s="28"/>
      <c r="F10" s="25" t="s">
        <v>2</v>
      </c>
      <c r="G10" s="1"/>
    </row>
    <row r="11" spans="1:7" ht="112.5" customHeight="1" x14ac:dyDescent="0.25">
      <c r="A11" s="25"/>
      <c r="B11" s="25"/>
      <c r="C11" s="23" t="s">
        <v>3</v>
      </c>
      <c r="D11" s="23" t="s">
        <v>4</v>
      </c>
      <c r="E11" s="23" t="s">
        <v>16</v>
      </c>
      <c r="F11" s="25"/>
      <c r="G11" s="1"/>
    </row>
    <row r="12" spans="1:7" ht="15.75" x14ac:dyDescent="0.25">
      <c r="A12" s="2">
        <v>1</v>
      </c>
      <c r="B12" s="2">
        <v>2</v>
      </c>
      <c r="C12" s="3">
        <v>3</v>
      </c>
      <c r="D12" s="3">
        <v>4</v>
      </c>
      <c r="E12" s="3">
        <v>5</v>
      </c>
      <c r="F12" s="3">
        <v>6</v>
      </c>
      <c r="G12" s="1"/>
    </row>
    <row r="13" spans="1:7" ht="19.5" x14ac:dyDescent="0.25">
      <c r="A13" s="8" t="s">
        <v>5</v>
      </c>
      <c r="B13" s="9">
        <f>SUM(B14,B52,B54,B56,B58)</f>
        <v>111812.6</v>
      </c>
      <c r="C13" s="9">
        <f t="shared" ref="C13:E13" si="0">SUM(C14,C52,C54,C56,C58)</f>
        <v>96981.099999999977</v>
      </c>
      <c r="D13" s="9">
        <f t="shared" si="0"/>
        <v>96981.099999999977</v>
      </c>
      <c r="E13" s="9">
        <f t="shared" si="0"/>
        <v>0</v>
      </c>
      <c r="F13" s="9">
        <f>C13/B13*100</f>
        <v>86.735394758730209</v>
      </c>
      <c r="G13" s="1"/>
    </row>
    <row r="14" spans="1:7" ht="49.5" customHeight="1" x14ac:dyDescent="0.25">
      <c r="A14" s="11" t="s">
        <v>50</v>
      </c>
      <c r="B14" s="12">
        <f>SUM(B15:B51)-B34-B35</f>
        <v>91428.2</v>
      </c>
      <c r="C14" s="12">
        <f t="shared" ref="C14:E14" si="1">SUM(C15:C51)-C34-C35</f>
        <v>82179.199999999983</v>
      </c>
      <c r="D14" s="12">
        <f t="shared" si="1"/>
        <v>82179.199999999983</v>
      </c>
      <c r="E14" s="12">
        <f t="shared" si="1"/>
        <v>0</v>
      </c>
      <c r="F14" s="12">
        <f>C14/B14*100</f>
        <v>89.883865153202166</v>
      </c>
      <c r="G14" s="4"/>
    </row>
    <row r="15" spans="1:7" ht="51" customHeight="1" x14ac:dyDescent="0.25">
      <c r="A15" s="14" t="s">
        <v>6</v>
      </c>
      <c r="B15" s="15">
        <v>6881</v>
      </c>
      <c r="C15" s="15">
        <f>D15+E15</f>
        <v>5903.2</v>
      </c>
      <c r="D15" s="15">
        <v>5903.2</v>
      </c>
      <c r="E15" s="15">
        <v>0</v>
      </c>
      <c r="F15" s="15">
        <f t="shared" ref="F15:F54" si="2">C15/B15*100</f>
        <v>85.789856125563148</v>
      </c>
      <c r="G15" s="1"/>
    </row>
    <row r="16" spans="1:7" s="1" customFormat="1" ht="32.25" customHeight="1" x14ac:dyDescent="0.25">
      <c r="A16" s="14" t="s">
        <v>17</v>
      </c>
      <c r="B16" s="15">
        <v>5</v>
      </c>
      <c r="C16" s="15">
        <f t="shared" ref="C16:C18" si="3">D16+E16</f>
        <v>5</v>
      </c>
      <c r="D16" s="15">
        <v>5</v>
      </c>
      <c r="E16" s="15">
        <v>0</v>
      </c>
      <c r="F16" s="15">
        <f t="shared" si="2"/>
        <v>100</v>
      </c>
    </row>
    <row r="17" spans="1:7" s="1" customFormat="1" ht="33" customHeight="1" x14ac:dyDescent="0.25">
      <c r="A17" s="14" t="s">
        <v>18</v>
      </c>
      <c r="B17" s="15">
        <v>186.7</v>
      </c>
      <c r="C17" s="15">
        <f t="shared" si="3"/>
        <v>112.2</v>
      </c>
      <c r="D17" s="15">
        <v>112.2</v>
      </c>
      <c r="E17" s="15">
        <v>0</v>
      </c>
      <c r="F17" s="15">
        <f t="shared" si="2"/>
        <v>60.096411355115166</v>
      </c>
    </row>
    <row r="18" spans="1:7" ht="37.5" customHeight="1" x14ac:dyDescent="0.25">
      <c r="A18" s="14" t="s">
        <v>7</v>
      </c>
      <c r="B18" s="15">
        <v>10</v>
      </c>
      <c r="C18" s="15">
        <f t="shared" si="3"/>
        <v>7.7</v>
      </c>
      <c r="D18" s="15">
        <v>7.7</v>
      </c>
      <c r="E18" s="15">
        <v>0</v>
      </c>
      <c r="F18" s="15">
        <f t="shared" si="2"/>
        <v>77</v>
      </c>
      <c r="G18" s="1"/>
    </row>
    <row r="19" spans="1:7" ht="93.75" customHeight="1" x14ac:dyDescent="0.25">
      <c r="A19" s="14" t="s">
        <v>40</v>
      </c>
      <c r="B19" s="15">
        <v>350</v>
      </c>
      <c r="C19" s="15">
        <f t="shared" ref="C19:C51" si="4">D19+E19</f>
        <v>290.5</v>
      </c>
      <c r="D19" s="15">
        <v>290.5</v>
      </c>
      <c r="E19" s="15">
        <v>0</v>
      </c>
      <c r="F19" s="15">
        <f t="shared" si="2"/>
        <v>83</v>
      </c>
      <c r="G19" s="1"/>
    </row>
    <row r="20" spans="1:7" ht="94.5" customHeight="1" x14ac:dyDescent="0.25">
      <c r="A20" s="14" t="s">
        <v>41</v>
      </c>
      <c r="B20" s="15">
        <v>2319.5</v>
      </c>
      <c r="C20" s="15">
        <f t="shared" si="4"/>
        <v>1650.3</v>
      </c>
      <c r="D20" s="15">
        <v>1650.3</v>
      </c>
      <c r="E20" s="15">
        <v>0</v>
      </c>
      <c r="F20" s="15">
        <f t="shared" si="2"/>
        <v>71.14895451605949</v>
      </c>
      <c r="G20" s="1"/>
    </row>
    <row r="21" spans="1:7" s="1" customFormat="1" ht="109.5" customHeight="1" x14ac:dyDescent="0.25">
      <c r="A21" s="14" t="s">
        <v>39</v>
      </c>
      <c r="B21" s="15">
        <v>178.6</v>
      </c>
      <c r="C21" s="15">
        <f t="shared" si="4"/>
        <v>178.5</v>
      </c>
      <c r="D21" s="15">
        <v>178.5</v>
      </c>
      <c r="E21" s="15">
        <v>0</v>
      </c>
      <c r="F21" s="15">
        <f t="shared" si="2"/>
        <v>99.944008958566627</v>
      </c>
    </row>
    <row r="22" spans="1:7" s="1" customFormat="1" ht="150" x14ac:dyDescent="0.25">
      <c r="A22" s="14" t="s">
        <v>46</v>
      </c>
      <c r="B22" s="15">
        <v>168.9</v>
      </c>
      <c r="C22" s="15">
        <f t="shared" si="4"/>
        <v>168.9</v>
      </c>
      <c r="D22" s="15">
        <v>168.9</v>
      </c>
      <c r="E22" s="15">
        <v>0</v>
      </c>
      <c r="F22" s="15">
        <f t="shared" si="2"/>
        <v>100</v>
      </c>
    </row>
    <row r="23" spans="1:7" s="1" customFormat="1" ht="162" customHeight="1" x14ac:dyDescent="0.25">
      <c r="A23" s="14" t="s">
        <v>47</v>
      </c>
      <c r="B23" s="15">
        <v>164.7</v>
      </c>
      <c r="C23" s="15">
        <f t="shared" si="4"/>
        <v>164.7</v>
      </c>
      <c r="D23" s="15">
        <v>164.7</v>
      </c>
      <c r="E23" s="15">
        <v>0</v>
      </c>
      <c r="F23" s="15">
        <f t="shared" si="2"/>
        <v>100</v>
      </c>
    </row>
    <row r="24" spans="1:7" s="1" customFormat="1" ht="81" customHeight="1" x14ac:dyDescent="0.25">
      <c r="A24" s="14" t="s">
        <v>19</v>
      </c>
      <c r="B24" s="15">
        <v>278.2</v>
      </c>
      <c r="C24" s="15">
        <f t="shared" si="4"/>
        <v>246.4</v>
      </c>
      <c r="D24" s="15">
        <v>246.4</v>
      </c>
      <c r="E24" s="15">
        <v>0</v>
      </c>
      <c r="F24" s="15">
        <f t="shared" si="2"/>
        <v>88.569374550682966</v>
      </c>
    </row>
    <row r="25" spans="1:7" ht="112.5" x14ac:dyDescent="0.25">
      <c r="A25" s="14" t="s">
        <v>48</v>
      </c>
      <c r="B25" s="15">
        <v>36.1</v>
      </c>
      <c r="C25" s="15">
        <f t="shared" si="4"/>
        <v>36</v>
      </c>
      <c r="D25" s="15">
        <v>36</v>
      </c>
      <c r="E25" s="15">
        <v>0</v>
      </c>
      <c r="F25" s="15">
        <f t="shared" si="2"/>
        <v>99.722991689750685</v>
      </c>
      <c r="G25" s="1"/>
    </row>
    <row r="26" spans="1:7" ht="138" customHeight="1" x14ac:dyDescent="0.25">
      <c r="A26" s="14" t="s">
        <v>56</v>
      </c>
      <c r="B26" s="15">
        <v>150</v>
      </c>
      <c r="C26" s="15">
        <f t="shared" si="4"/>
        <v>94</v>
      </c>
      <c r="D26" s="15">
        <v>94</v>
      </c>
      <c r="E26" s="15">
        <v>0</v>
      </c>
      <c r="F26" s="15">
        <f t="shared" si="2"/>
        <v>62.666666666666671</v>
      </c>
    </row>
    <row r="27" spans="1:7" ht="101.25" customHeight="1" x14ac:dyDescent="0.25">
      <c r="A27" s="14" t="s">
        <v>33</v>
      </c>
      <c r="B27" s="15">
        <v>5000</v>
      </c>
      <c r="C27" s="15">
        <f t="shared" si="4"/>
        <v>5000</v>
      </c>
      <c r="D27" s="15">
        <v>5000</v>
      </c>
      <c r="E27" s="15">
        <v>0</v>
      </c>
      <c r="F27" s="15">
        <f t="shared" si="2"/>
        <v>100</v>
      </c>
    </row>
    <row r="28" spans="1:7" ht="93.75" x14ac:dyDescent="0.25">
      <c r="A28" s="14" t="s">
        <v>34</v>
      </c>
      <c r="B28" s="15">
        <v>9046.7000000000007</v>
      </c>
      <c r="C28" s="15">
        <f t="shared" si="4"/>
        <v>7820.3</v>
      </c>
      <c r="D28" s="15">
        <v>7820.3</v>
      </c>
      <c r="E28" s="15">
        <v>0</v>
      </c>
      <c r="F28" s="15">
        <f t="shared" si="2"/>
        <v>86.443675594415637</v>
      </c>
    </row>
    <row r="29" spans="1:7" ht="75" x14ac:dyDescent="0.25">
      <c r="A29" s="14" t="s">
        <v>8</v>
      </c>
      <c r="B29" s="15">
        <v>106.1</v>
      </c>
      <c r="C29" s="15">
        <f t="shared" si="4"/>
        <v>106.1</v>
      </c>
      <c r="D29" s="15">
        <v>106.1</v>
      </c>
      <c r="E29" s="15">
        <v>0</v>
      </c>
      <c r="F29" s="15">
        <f t="shared" si="2"/>
        <v>100</v>
      </c>
    </row>
    <row r="30" spans="1:7" ht="18.75" x14ac:dyDescent="0.25">
      <c r="A30" s="14" t="s">
        <v>9</v>
      </c>
      <c r="B30" s="15">
        <v>10910</v>
      </c>
      <c r="C30" s="15">
        <f t="shared" si="4"/>
        <v>9673.7999999999993</v>
      </c>
      <c r="D30" s="15">
        <v>9673.7999999999993</v>
      </c>
      <c r="E30" s="15">
        <v>0</v>
      </c>
      <c r="F30" s="15">
        <f t="shared" si="2"/>
        <v>88.669110907424368</v>
      </c>
    </row>
    <row r="31" spans="1:7" s="1" customFormat="1" ht="78" customHeight="1" x14ac:dyDescent="0.25">
      <c r="A31" s="16" t="s">
        <v>32</v>
      </c>
      <c r="B31" s="15">
        <v>17089.599999999999</v>
      </c>
      <c r="C31" s="15">
        <f t="shared" si="4"/>
        <v>14227.1</v>
      </c>
      <c r="D31" s="15">
        <v>14227.1</v>
      </c>
      <c r="E31" s="15">
        <v>0</v>
      </c>
      <c r="F31" s="15">
        <f t="shared" si="2"/>
        <v>83.250046812096258</v>
      </c>
    </row>
    <row r="32" spans="1:7" ht="168.75" x14ac:dyDescent="0.25">
      <c r="A32" s="17" t="s">
        <v>22</v>
      </c>
      <c r="B32" s="15">
        <v>20000</v>
      </c>
      <c r="C32" s="15">
        <f t="shared" si="4"/>
        <v>20000</v>
      </c>
      <c r="D32" s="15">
        <v>20000</v>
      </c>
      <c r="E32" s="15">
        <v>0</v>
      </c>
      <c r="F32" s="15">
        <f t="shared" si="2"/>
        <v>100</v>
      </c>
    </row>
    <row r="33" spans="1:6" ht="112.5" x14ac:dyDescent="0.25">
      <c r="A33" s="17" t="s">
        <v>23</v>
      </c>
      <c r="B33" s="15">
        <f>B34+B35</f>
        <v>8695.9</v>
      </c>
      <c r="C33" s="15">
        <f t="shared" si="4"/>
        <v>8695.9</v>
      </c>
      <c r="D33" s="15">
        <f>D34+D35</f>
        <v>8695.9</v>
      </c>
      <c r="E33" s="15">
        <v>0</v>
      </c>
      <c r="F33" s="15">
        <f t="shared" si="2"/>
        <v>100</v>
      </c>
    </row>
    <row r="34" spans="1:6" ht="56.25" x14ac:dyDescent="0.25">
      <c r="A34" s="18" t="s">
        <v>24</v>
      </c>
      <c r="B34" s="15">
        <v>93.1</v>
      </c>
      <c r="C34" s="15">
        <f t="shared" si="4"/>
        <v>93.1</v>
      </c>
      <c r="D34" s="15">
        <v>93.1</v>
      </c>
      <c r="E34" s="15">
        <v>0</v>
      </c>
      <c r="F34" s="15">
        <f t="shared" si="2"/>
        <v>100</v>
      </c>
    </row>
    <row r="35" spans="1:6" s="1" customFormat="1" ht="18.75" x14ac:dyDescent="0.25">
      <c r="A35" s="18" t="s">
        <v>25</v>
      </c>
      <c r="B35" s="15">
        <v>8602.7999999999993</v>
      </c>
      <c r="C35" s="15">
        <f t="shared" si="4"/>
        <v>8602.7999999999993</v>
      </c>
      <c r="D35" s="15">
        <v>8602.7999999999993</v>
      </c>
      <c r="E35" s="15">
        <v>0</v>
      </c>
      <c r="F35" s="15">
        <f t="shared" si="2"/>
        <v>100</v>
      </c>
    </row>
    <row r="36" spans="1:6" ht="93.75" x14ac:dyDescent="0.25">
      <c r="A36" s="14" t="s">
        <v>35</v>
      </c>
      <c r="B36" s="15">
        <v>400</v>
      </c>
      <c r="C36" s="15">
        <f t="shared" si="4"/>
        <v>89.2</v>
      </c>
      <c r="D36" s="15">
        <v>89.2</v>
      </c>
      <c r="E36" s="15">
        <v>0</v>
      </c>
      <c r="F36" s="15">
        <f t="shared" si="2"/>
        <v>22.3</v>
      </c>
    </row>
    <row r="37" spans="1:6" ht="75" x14ac:dyDescent="0.25">
      <c r="A37" s="14" t="s">
        <v>36</v>
      </c>
      <c r="B37" s="15">
        <v>300</v>
      </c>
      <c r="C37" s="15">
        <f t="shared" si="4"/>
        <v>300</v>
      </c>
      <c r="D37" s="15">
        <v>300</v>
      </c>
      <c r="E37" s="15">
        <v>0</v>
      </c>
      <c r="F37" s="15">
        <f t="shared" si="2"/>
        <v>100</v>
      </c>
    </row>
    <row r="38" spans="1:6" s="1" customFormat="1" ht="75" x14ac:dyDescent="0.25">
      <c r="A38" s="19" t="s">
        <v>42</v>
      </c>
      <c r="B38" s="15">
        <v>300</v>
      </c>
      <c r="C38" s="15">
        <f t="shared" si="4"/>
        <v>272.39999999999998</v>
      </c>
      <c r="D38" s="15">
        <v>272.39999999999998</v>
      </c>
      <c r="E38" s="15">
        <v>0</v>
      </c>
      <c r="F38" s="15">
        <f t="shared" si="2"/>
        <v>90.8</v>
      </c>
    </row>
    <row r="39" spans="1:6" s="1" customFormat="1" ht="112.5" x14ac:dyDescent="0.25">
      <c r="A39" s="14" t="s">
        <v>26</v>
      </c>
      <c r="B39" s="15">
        <v>2920</v>
      </c>
      <c r="C39" s="15">
        <f>D39+E39</f>
        <v>2064.4</v>
      </c>
      <c r="D39" s="15">
        <v>2064.4</v>
      </c>
      <c r="E39" s="15">
        <v>0</v>
      </c>
      <c r="F39" s="15">
        <f>C39/B39*100</f>
        <v>70.69863013698631</v>
      </c>
    </row>
    <row r="40" spans="1:6" s="1" customFormat="1" ht="37.5" x14ac:dyDescent="0.25">
      <c r="A40" s="14" t="s">
        <v>12</v>
      </c>
      <c r="B40" s="15">
        <v>290</v>
      </c>
      <c r="C40" s="15">
        <f t="shared" ref="C40:C46" si="5">D40+E40</f>
        <v>193.1</v>
      </c>
      <c r="D40" s="15">
        <v>193.1</v>
      </c>
      <c r="E40" s="15">
        <v>0</v>
      </c>
      <c r="F40" s="15">
        <f t="shared" ref="F40:F46" si="6">C40/B40*100</f>
        <v>66.58620689655173</v>
      </c>
    </row>
    <row r="41" spans="1:6" ht="37.5" x14ac:dyDescent="0.25">
      <c r="A41" s="14" t="s">
        <v>37</v>
      </c>
      <c r="B41" s="15">
        <v>200</v>
      </c>
      <c r="C41" s="15">
        <f t="shared" si="5"/>
        <v>200</v>
      </c>
      <c r="D41" s="15">
        <v>200</v>
      </c>
      <c r="E41" s="15">
        <v>0</v>
      </c>
      <c r="F41" s="15">
        <f t="shared" si="6"/>
        <v>100</v>
      </c>
    </row>
    <row r="42" spans="1:6" s="1" customFormat="1" ht="37.5" x14ac:dyDescent="0.25">
      <c r="A42" s="14" t="s">
        <v>11</v>
      </c>
      <c r="B42" s="15">
        <v>18.8</v>
      </c>
      <c r="C42" s="15">
        <f t="shared" si="5"/>
        <v>18.8</v>
      </c>
      <c r="D42" s="15">
        <v>18.8</v>
      </c>
      <c r="E42" s="15">
        <v>0</v>
      </c>
      <c r="F42" s="15">
        <f t="shared" si="6"/>
        <v>100</v>
      </c>
    </row>
    <row r="43" spans="1:6" s="1" customFormat="1" ht="56.25" x14ac:dyDescent="0.25">
      <c r="A43" s="14" t="s">
        <v>27</v>
      </c>
      <c r="B43" s="15">
        <v>223</v>
      </c>
      <c r="C43" s="15">
        <f t="shared" si="5"/>
        <v>189.6</v>
      </c>
      <c r="D43" s="15">
        <v>189.6</v>
      </c>
      <c r="E43" s="15">
        <v>0</v>
      </c>
      <c r="F43" s="15">
        <f t="shared" si="6"/>
        <v>85.02242152466367</v>
      </c>
    </row>
    <row r="44" spans="1:6" ht="56.25" x14ac:dyDescent="0.25">
      <c r="A44" s="14" t="s">
        <v>43</v>
      </c>
      <c r="B44" s="15">
        <v>238</v>
      </c>
      <c r="C44" s="15">
        <f t="shared" si="5"/>
        <v>0</v>
      </c>
      <c r="D44" s="15">
        <v>0</v>
      </c>
      <c r="E44" s="15">
        <v>0</v>
      </c>
      <c r="F44" s="15">
        <f t="shared" si="6"/>
        <v>0</v>
      </c>
    </row>
    <row r="45" spans="1:6" s="1" customFormat="1" ht="131.25" x14ac:dyDescent="0.25">
      <c r="A45" s="14" t="s">
        <v>57</v>
      </c>
      <c r="B45" s="15">
        <v>300</v>
      </c>
      <c r="C45" s="15">
        <f t="shared" si="5"/>
        <v>158.30000000000001</v>
      </c>
      <c r="D45" s="15">
        <v>158.30000000000001</v>
      </c>
      <c r="E45" s="15">
        <v>0</v>
      </c>
      <c r="F45" s="15">
        <f t="shared" si="6"/>
        <v>52.766666666666673</v>
      </c>
    </row>
    <row r="46" spans="1:6" s="1" customFormat="1" ht="131.25" x14ac:dyDescent="0.25">
      <c r="A46" s="14" t="s">
        <v>49</v>
      </c>
      <c r="B46" s="15">
        <v>10</v>
      </c>
      <c r="C46" s="15">
        <f t="shared" si="5"/>
        <v>0</v>
      </c>
      <c r="D46" s="15">
        <v>0</v>
      </c>
      <c r="E46" s="15">
        <v>0</v>
      </c>
      <c r="F46" s="15">
        <f t="shared" si="6"/>
        <v>0</v>
      </c>
    </row>
    <row r="47" spans="1:6" s="1" customFormat="1" ht="37.5" x14ac:dyDescent="0.25">
      <c r="A47" s="14" t="s">
        <v>10</v>
      </c>
      <c r="B47" s="15">
        <v>2653</v>
      </c>
      <c r="C47" s="15">
        <f t="shared" si="4"/>
        <v>2615.6999999999998</v>
      </c>
      <c r="D47" s="15">
        <v>2615.6999999999998</v>
      </c>
      <c r="E47" s="15">
        <v>0</v>
      </c>
      <c r="F47" s="15">
        <f t="shared" si="2"/>
        <v>98.594044477949481</v>
      </c>
    </row>
    <row r="48" spans="1:6" s="1" customFormat="1" ht="62.25" customHeight="1" x14ac:dyDescent="0.25">
      <c r="A48" s="14" t="s">
        <v>38</v>
      </c>
      <c r="B48" s="15">
        <v>450</v>
      </c>
      <c r="C48" s="15">
        <f t="shared" si="4"/>
        <v>448.7</v>
      </c>
      <c r="D48" s="15">
        <v>448.7</v>
      </c>
      <c r="E48" s="15">
        <v>0</v>
      </c>
      <c r="F48" s="15">
        <f t="shared" si="2"/>
        <v>99.711111111111109</v>
      </c>
    </row>
    <row r="49" spans="1:6" s="1" customFormat="1" ht="56.25" x14ac:dyDescent="0.25">
      <c r="A49" s="14" t="s">
        <v>44</v>
      </c>
      <c r="B49" s="15">
        <v>395.4</v>
      </c>
      <c r="C49" s="15">
        <f t="shared" si="4"/>
        <v>395.4</v>
      </c>
      <c r="D49" s="15">
        <v>395.4</v>
      </c>
      <c r="E49" s="15">
        <v>0</v>
      </c>
      <c r="F49" s="15">
        <f t="shared" si="2"/>
        <v>100</v>
      </c>
    </row>
    <row r="50" spans="1:6" s="1" customFormat="1" ht="56.25" x14ac:dyDescent="0.25">
      <c r="A50" s="14" t="s">
        <v>20</v>
      </c>
      <c r="B50" s="15">
        <v>300</v>
      </c>
      <c r="C50" s="15">
        <f t="shared" si="4"/>
        <v>0</v>
      </c>
      <c r="D50" s="15">
        <v>0</v>
      </c>
      <c r="E50" s="15">
        <v>0</v>
      </c>
      <c r="F50" s="15">
        <f>C50/B50*100</f>
        <v>0</v>
      </c>
    </row>
    <row r="51" spans="1:6" s="1" customFormat="1" ht="56.25" x14ac:dyDescent="0.25">
      <c r="A51" s="14" t="s">
        <v>21</v>
      </c>
      <c r="B51" s="15">
        <v>853</v>
      </c>
      <c r="C51" s="15">
        <f t="shared" si="4"/>
        <v>853</v>
      </c>
      <c r="D51" s="15">
        <v>853</v>
      </c>
      <c r="E51" s="15">
        <v>0</v>
      </c>
      <c r="F51" s="15">
        <f>C51/B51*100</f>
        <v>100</v>
      </c>
    </row>
    <row r="52" spans="1:6" ht="18.75" x14ac:dyDescent="0.25">
      <c r="A52" s="11" t="s">
        <v>51</v>
      </c>
      <c r="B52" s="12">
        <f>SUM(B53:B53)</f>
        <v>14392.1</v>
      </c>
      <c r="C52" s="12">
        <f>SUM(D52:E52)</f>
        <v>8932.7000000000007</v>
      </c>
      <c r="D52" s="12">
        <f>SUM(D53:D53)</f>
        <v>8932.7000000000007</v>
      </c>
      <c r="E52" s="12">
        <v>0</v>
      </c>
      <c r="F52" s="12">
        <f t="shared" si="2"/>
        <v>62.066689364304025</v>
      </c>
    </row>
    <row r="53" spans="1:6" ht="37.5" x14ac:dyDescent="0.25">
      <c r="A53" s="19" t="s">
        <v>53</v>
      </c>
      <c r="B53" s="15">
        <v>14392.1</v>
      </c>
      <c r="C53" s="20">
        <f>SUM(D53:E53)</f>
        <v>8932.7000000000007</v>
      </c>
      <c r="D53" s="15">
        <v>8932.7000000000007</v>
      </c>
      <c r="E53" s="15">
        <v>0</v>
      </c>
      <c r="F53" s="15">
        <f t="shared" si="2"/>
        <v>62.066689364304025</v>
      </c>
    </row>
    <row r="54" spans="1:6" ht="37.5" x14ac:dyDescent="0.25">
      <c r="A54" s="11" t="s">
        <v>52</v>
      </c>
      <c r="B54" s="12">
        <v>3511.8</v>
      </c>
      <c r="C54" s="12">
        <v>3511.8</v>
      </c>
      <c r="D54" s="12">
        <v>3511.8</v>
      </c>
      <c r="E54" s="12">
        <f>E55</f>
        <v>0</v>
      </c>
      <c r="F54" s="15">
        <f t="shared" si="2"/>
        <v>100</v>
      </c>
    </row>
    <row r="55" spans="1:6" ht="131.25" x14ac:dyDescent="0.25">
      <c r="A55" s="21" t="s">
        <v>45</v>
      </c>
      <c r="B55" s="22">
        <v>3511.8</v>
      </c>
      <c r="C55" s="22">
        <v>3511.8</v>
      </c>
      <c r="D55" s="22">
        <v>3511.8</v>
      </c>
      <c r="E55" s="22">
        <v>0</v>
      </c>
      <c r="F55" s="22">
        <f t="shared" ref="F55:F61" si="7">C55/B55*100</f>
        <v>100</v>
      </c>
    </row>
    <row r="56" spans="1:6" ht="56.25" x14ac:dyDescent="0.25">
      <c r="A56" s="11" t="s">
        <v>28</v>
      </c>
      <c r="B56" s="12">
        <v>100</v>
      </c>
      <c r="C56" s="12">
        <v>0</v>
      </c>
      <c r="D56" s="12">
        <v>0</v>
      </c>
      <c r="E56" s="12">
        <f>E57</f>
        <v>0</v>
      </c>
      <c r="F56" s="22">
        <f t="shared" si="7"/>
        <v>0</v>
      </c>
    </row>
    <row r="57" spans="1:6" ht="37.5" x14ac:dyDescent="0.25">
      <c r="A57" s="21" t="s">
        <v>29</v>
      </c>
      <c r="B57" s="22">
        <v>100</v>
      </c>
      <c r="C57" s="22">
        <v>0</v>
      </c>
      <c r="D57" s="22">
        <v>0</v>
      </c>
      <c r="E57" s="22">
        <v>0</v>
      </c>
      <c r="F57" s="22">
        <f t="shared" si="7"/>
        <v>0</v>
      </c>
    </row>
    <row r="58" spans="1:6" ht="37.5" x14ac:dyDescent="0.25">
      <c r="A58" s="11" t="s">
        <v>54</v>
      </c>
      <c r="B58" s="12">
        <f>B59+B60+B61</f>
        <v>2380.5</v>
      </c>
      <c r="C58" s="12">
        <f>D58+E58</f>
        <v>2357.4</v>
      </c>
      <c r="D58" s="12">
        <f>D59+D60+D61</f>
        <v>2357.4</v>
      </c>
      <c r="E58" s="12">
        <f>E59+E60+E61</f>
        <v>0</v>
      </c>
      <c r="F58" s="22">
        <f t="shared" si="7"/>
        <v>99.029615626969132</v>
      </c>
    </row>
    <row r="59" spans="1:6" s="1" customFormat="1" ht="97.5" customHeight="1" x14ac:dyDescent="0.25">
      <c r="A59" s="21" t="s">
        <v>30</v>
      </c>
      <c r="B59" s="22">
        <v>200</v>
      </c>
      <c r="C59" s="22">
        <f t="shared" ref="C59:C61" si="8">D59+E59</f>
        <v>189.8</v>
      </c>
      <c r="D59" s="22">
        <v>189.8</v>
      </c>
      <c r="E59" s="22">
        <v>0</v>
      </c>
      <c r="F59" s="22">
        <f t="shared" si="7"/>
        <v>94.9</v>
      </c>
    </row>
    <row r="60" spans="1:6" s="1" customFormat="1" ht="131.25" x14ac:dyDescent="0.25">
      <c r="A60" s="21" t="s">
        <v>31</v>
      </c>
      <c r="B60" s="22">
        <v>59.3</v>
      </c>
      <c r="C60" s="22">
        <f t="shared" si="8"/>
        <v>58</v>
      </c>
      <c r="D60" s="22">
        <v>58</v>
      </c>
      <c r="E60" s="22">
        <v>0</v>
      </c>
      <c r="F60" s="22">
        <f t="shared" si="7"/>
        <v>97.807757166947724</v>
      </c>
    </row>
    <row r="61" spans="1:6" ht="75" x14ac:dyDescent="0.25">
      <c r="A61" s="21" t="s">
        <v>13</v>
      </c>
      <c r="B61" s="22">
        <v>2121.1999999999998</v>
      </c>
      <c r="C61" s="22">
        <f t="shared" si="8"/>
        <v>2109.6</v>
      </c>
      <c r="D61" s="22">
        <v>2109.6</v>
      </c>
      <c r="E61" s="22">
        <v>0</v>
      </c>
      <c r="F61" s="22">
        <f t="shared" si="7"/>
        <v>99.453139732227044</v>
      </c>
    </row>
    <row r="62" spans="1:6" x14ac:dyDescent="0.25">
      <c r="A62" s="6"/>
      <c r="B62" s="7"/>
      <c r="C62" s="7"/>
      <c r="D62" s="7"/>
      <c r="E62" s="7"/>
      <c r="F62" s="7"/>
    </row>
    <row r="63" spans="1:6" x14ac:dyDescent="0.25">
      <c r="A63" s="6"/>
      <c r="B63" s="7"/>
      <c r="C63" s="7"/>
      <c r="D63" s="7"/>
      <c r="E63" s="7"/>
      <c r="F63" s="7"/>
    </row>
    <row r="64" spans="1:6" s="1" customFormat="1" x14ac:dyDescent="0.25">
      <c r="A64" s="6"/>
      <c r="B64" s="7"/>
      <c r="C64" s="7"/>
      <c r="D64" s="7"/>
      <c r="E64" s="7"/>
      <c r="F64" s="7"/>
    </row>
    <row r="65" spans="1:6" s="1" customFormat="1" x14ac:dyDescent="0.25">
      <c r="A65" s="6"/>
      <c r="B65" s="7"/>
      <c r="C65" s="7"/>
      <c r="D65" s="7"/>
      <c r="E65" s="7"/>
      <c r="F65" s="7"/>
    </row>
    <row r="66" spans="1:6" s="1" customFormat="1" x14ac:dyDescent="0.25">
      <c r="A66" s="6"/>
      <c r="B66" s="7"/>
      <c r="C66" s="7"/>
      <c r="D66" s="7"/>
      <c r="E66" s="7"/>
      <c r="F66" s="7"/>
    </row>
    <row r="67" spans="1:6" s="1" customFormat="1" x14ac:dyDescent="0.25">
      <c r="A67" s="6"/>
      <c r="B67" s="7"/>
      <c r="C67" s="7"/>
      <c r="D67" s="7"/>
      <c r="E67" s="7"/>
      <c r="F67" s="7"/>
    </row>
    <row r="68" spans="1:6" s="1" customFormat="1" x14ac:dyDescent="0.25">
      <c r="A68" s="6"/>
      <c r="B68" s="7"/>
      <c r="C68" s="7"/>
      <c r="D68" s="7"/>
      <c r="E68" s="7"/>
      <c r="F68" s="7"/>
    </row>
    <row r="70" spans="1:6" ht="119.25" customHeight="1" x14ac:dyDescent="0.25"/>
    <row r="72" spans="1:6" ht="40.5" customHeight="1" x14ac:dyDescent="0.25"/>
    <row r="74" spans="1:6" ht="61.5" customHeight="1" x14ac:dyDescent="0.25"/>
    <row r="75" spans="1:6" s="1" customFormat="1" x14ac:dyDescent="0.25"/>
    <row r="76" spans="1:6" s="1" customFormat="1" x14ac:dyDescent="0.25">
      <c r="A76"/>
      <c r="B76"/>
      <c r="C76"/>
      <c r="D76"/>
      <c r="E76"/>
      <c r="F76"/>
    </row>
    <row r="77" spans="1:6" s="1" customFormat="1" x14ac:dyDescent="0.25">
      <c r="A77"/>
      <c r="B77"/>
      <c r="C77"/>
      <c r="D77"/>
      <c r="E77"/>
      <c r="F77"/>
    </row>
    <row r="78" spans="1:6" ht="60.75" customHeight="1" x14ac:dyDescent="0.25"/>
    <row r="82" spans="1:6" x14ac:dyDescent="0.25">
      <c r="A82" s="1"/>
      <c r="B82" s="1"/>
      <c r="C82" s="1"/>
      <c r="D82" s="1"/>
      <c r="E82" s="1"/>
      <c r="F82" s="1"/>
    </row>
    <row r="84" spans="1:6" ht="41.25" customHeight="1" x14ac:dyDescent="0.25"/>
    <row r="91" spans="1:6" ht="90.75" customHeight="1" x14ac:dyDescent="0.25"/>
    <row r="92" spans="1:6" ht="186" customHeight="1" x14ac:dyDescent="0.25"/>
    <row r="93" spans="1:6" ht="167.25" customHeight="1" x14ac:dyDescent="0.25"/>
    <row r="95" spans="1:6" ht="75" customHeight="1" x14ac:dyDescent="0.25"/>
    <row r="99" ht="74.25" customHeight="1" x14ac:dyDescent="0.25"/>
    <row r="102" ht="36.75" customHeight="1" x14ac:dyDescent="0.25"/>
    <row r="106" ht="40.5" customHeight="1" x14ac:dyDescent="0.25"/>
    <row r="109" ht="76.5" customHeight="1" x14ac:dyDescent="0.25"/>
    <row r="110" ht="167.25" customHeight="1" x14ac:dyDescent="0.25"/>
    <row r="116" ht="187.5" customHeight="1" x14ac:dyDescent="0.25"/>
    <row r="117" ht="150" customHeight="1" x14ac:dyDescent="0.25"/>
    <row r="118" ht="208.5" customHeight="1" x14ac:dyDescent="0.25"/>
    <row r="119" ht="168.75" customHeight="1" x14ac:dyDescent="0.25"/>
    <row r="120" ht="150.75" customHeight="1" x14ac:dyDescent="0.25"/>
    <row r="122" ht="124.5" customHeight="1" x14ac:dyDescent="0.25"/>
    <row r="127" ht="105.75" customHeight="1" x14ac:dyDescent="0.25"/>
    <row r="128" ht="43.5" customHeight="1" x14ac:dyDescent="0.25"/>
    <row r="129" ht="24" customHeight="1" x14ac:dyDescent="0.25"/>
    <row r="130" ht="61.5" customHeight="1" x14ac:dyDescent="0.25"/>
    <row r="131" ht="123" customHeight="1" x14ac:dyDescent="0.25"/>
    <row r="132" ht="195" customHeight="1" x14ac:dyDescent="0.25"/>
    <row r="133" ht="186" customHeight="1" x14ac:dyDescent="0.25"/>
    <row r="134" ht="111" customHeight="1" x14ac:dyDescent="0.25"/>
    <row r="135" ht="65.25" customHeight="1" x14ac:dyDescent="0.25"/>
    <row r="136" ht="123" customHeight="1" x14ac:dyDescent="0.25"/>
    <row r="137" ht="41.25" customHeight="1" x14ac:dyDescent="0.25"/>
    <row r="138" ht="42.75" customHeight="1" x14ac:dyDescent="0.25"/>
    <row r="140" ht="87.75" customHeight="1" x14ac:dyDescent="0.25"/>
    <row r="141" ht="110.25" customHeight="1" x14ac:dyDescent="0.25"/>
    <row r="142" ht="43.5" customHeight="1" x14ac:dyDescent="0.25"/>
    <row r="143" ht="47.25" customHeight="1" x14ac:dyDescent="0.25"/>
    <row r="144" ht="27.75" customHeight="1" x14ac:dyDescent="0.25"/>
    <row r="145" spans="1:6" ht="32.25" customHeight="1" x14ac:dyDescent="0.25"/>
    <row r="146" spans="1:6" ht="46.5" customHeight="1" x14ac:dyDescent="0.25"/>
    <row r="147" spans="1:6" ht="61.5" customHeight="1" x14ac:dyDescent="0.25"/>
    <row r="148" spans="1:6" ht="169.5" customHeight="1" x14ac:dyDescent="0.25"/>
    <row r="152" spans="1:6" ht="99.75" customHeight="1" x14ac:dyDescent="0.25"/>
    <row r="159" spans="1:6" s="1" customFormat="1" x14ac:dyDescent="0.25">
      <c r="A159"/>
      <c r="B159"/>
      <c r="C159"/>
      <c r="D159"/>
      <c r="E159"/>
      <c r="F159"/>
    </row>
    <row r="161" spans="1:6" s="1" customFormat="1" x14ac:dyDescent="0.25">
      <c r="A161"/>
      <c r="B161"/>
      <c r="C161"/>
      <c r="D161"/>
      <c r="E161"/>
      <c r="F161"/>
    </row>
    <row r="162" spans="1:6" s="1" customFormat="1" x14ac:dyDescent="0.25">
      <c r="A162"/>
      <c r="B162"/>
      <c r="C162"/>
      <c r="D162"/>
      <c r="E162"/>
      <c r="F162"/>
    </row>
    <row r="164" spans="1:6" ht="27" customHeight="1" x14ac:dyDescent="0.25"/>
    <row r="165" spans="1:6" ht="27" customHeight="1" x14ac:dyDescent="0.25"/>
  </sheetData>
  <mergeCells count="8">
    <mergeCell ref="E2:F2"/>
    <mergeCell ref="A10:A11"/>
    <mergeCell ref="B10:B11"/>
    <mergeCell ref="A5:F5"/>
    <mergeCell ref="A6:F6"/>
    <mergeCell ref="C10:E10"/>
    <mergeCell ref="F10:F11"/>
    <mergeCell ref="E3:F3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differentFirst="1">
    <oddHeader xml:space="preserve">&amp;C&amp;"Times New Roman,обычный"&amp;14&amp;P&amp;R&amp;"Times New Roman,курсив"&amp;18Продовження додатка 
</oddHeader>
  </headerFooter>
  <rowBreaks count="4" manualBreakCount="4">
    <brk id="22" max="5" man="1"/>
    <brk id="36" max="5" man="1"/>
    <brk id="56" max="5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e_invest18</dc:creator>
  <cp:lastModifiedBy>111</cp:lastModifiedBy>
  <cp:lastPrinted>2017-01-13T13:05:31Z</cp:lastPrinted>
  <dcterms:created xsi:type="dcterms:W3CDTF">2016-01-13T08:06:57Z</dcterms:created>
  <dcterms:modified xsi:type="dcterms:W3CDTF">2017-01-18T09:11:10Z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39&quot;&gt;&lt;version val=&quot;21011&quot;/&gt;&lt;CXlWorkbook id=&quot;1&quot;/&gt;&lt;/root&gt;">
    <vt:bool>false</vt:bool>
  </property>
</Properties>
</file>