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Лист1!$A$1:$E$55</definedName>
  </definedNames>
  <calcPr calcId="145621"/>
</workbook>
</file>

<file path=xl/calcChain.xml><?xml version="1.0" encoding="utf-8"?>
<calcChain xmlns="http://schemas.openxmlformats.org/spreadsheetml/2006/main">
  <c r="C44" i="1" l="1"/>
  <c r="C49" i="1" l="1"/>
  <c r="C18" i="1" l="1"/>
  <c r="B40" i="1"/>
  <c r="B41" i="1" l="1"/>
  <c r="B48" i="1" l="1"/>
  <c r="C47" i="1"/>
  <c r="C11" i="1"/>
  <c r="C42" i="1" l="1"/>
  <c r="C29" i="1"/>
  <c r="C28" i="1"/>
  <c r="B39" i="1" l="1"/>
  <c r="C15" i="1"/>
  <c r="B38" i="1" l="1"/>
  <c r="C31" i="1"/>
  <c r="B37" i="1" l="1"/>
  <c r="B35" i="1" l="1"/>
  <c r="D45" i="1"/>
  <c r="E45" i="1"/>
  <c r="C45" i="1"/>
  <c r="B46" i="1"/>
  <c r="B32" i="1"/>
  <c r="B33" i="1"/>
  <c r="B34" i="1"/>
  <c r="B45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7" i="1" l="1"/>
  <c r="E47" i="1"/>
  <c r="D43" i="1"/>
  <c r="E43" i="1"/>
  <c r="C43" i="1"/>
  <c r="B44" i="1"/>
  <c r="B49" i="1"/>
  <c r="B12" i="1"/>
  <c r="B13" i="1"/>
  <c r="B14" i="1"/>
  <c r="B15" i="1"/>
  <c r="B17" i="1"/>
  <c r="B18" i="1"/>
  <c r="B42" i="1"/>
  <c r="B11" i="1"/>
  <c r="D10" i="1"/>
  <c r="D9" i="1" s="1"/>
  <c r="E10" i="1"/>
  <c r="E9" i="1" s="1"/>
  <c r="C10" i="1"/>
  <c r="C9" i="1" s="1"/>
  <c r="B43" i="1" l="1"/>
  <c r="B47" i="1"/>
  <c r="B9" i="1"/>
  <c r="B10" i="1"/>
</calcChain>
</file>

<file path=xl/sharedStrings.xml><?xml version="1.0" encoding="utf-8"?>
<sst xmlns="http://schemas.openxmlformats.org/spreadsheetml/2006/main" count="52" uniqueCount="52">
  <si>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</si>
  <si>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</si>
  <si>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</si>
  <si>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</si>
  <si>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</si>
  <si>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</si>
  <si>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</si>
  <si>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</si>
  <si>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</si>
  <si>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</si>
  <si>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</si>
  <si>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</si>
  <si>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</si>
  <si>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</si>
  <si>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</si>
  <si>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</si>
  <si>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</si>
  <si>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</si>
  <si>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</si>
  <si>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</si>
  <si>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</si>
  <si>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</si>
  <si>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</si>
  <si>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</si>
  <si>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</si>
  <si>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</si>
  <si>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</si>
  <si>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</si>
  <si>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</si>
  <si>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</si>
  <si>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</si>
  <si>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Оплата послуг з розрахунку зон на території міста</t>
  </si>
  <si>
    <t>Секретар міської ради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</si>
  <si>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</si>
  <si>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</si>
  <si>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</si>
  <si>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</si>
  <si>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</si>
  <si>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</si>
  <si>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</si>
  <si>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</si>
  <si>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</si>
  <si>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</si>
  <si>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Реконструкція будівлі по вул. Туполєва під житловий будинок</t>
  </si>
  <si>
    <t>Реконструкція запасного футбольного  поля з улаштуванням   трибун   та   благоустроєм території   стадіону   "Металург"   ДЮСШ №1          по проспекту Металургів, 5 м. Кривий Ріг</t>
  </si>
  <si>
    <t>Реконструкція дошкільного закладу №243, Жовтневий район</t>
  </si>
  <si>
    <t>Управління містобудування, архітектури та земельних відносин виконкому міської ради</t>
  </si>
  <si>
    <t>Реконструкція спортивної споруди зі штучним льодом "Льодова арена"  у                                                  м. Кривий Ріг Дніпропетровської області</t>
  </si>
  <si>
    <t>Криворізький консультаційний центр з питань енергозбереження (переможець конкурсу проектів місцевого розвитку "Громадський бюджет")</t>
  </si>
  <si>
    <t>Реконструкція підземного пішоходного переходу на вул. Лермонтова в м. Кривому Розі Дніпропетровської області</t>
  </si>
  <si>
    <t>Нове будівництво надземного переходу на                                   вул. Лермонтова в м. Кривому Розі Дніпропетровської області</t>
  </si>
  <si>
    <t>до рішення міської ради 27.07.2016  № 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</si>
</sst>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10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BreakPreview" zoomScale="80" zoomScaleNormal="100" zoomScaleSheetLayoutView="80" workbookViewId="0">
      <selection activeCell="E3" sqref="E3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39</v>
      </c>
    </row>
    <row r="2" spans="1:5" ht="39" customHeight="1" x14ac:dyDescent="0.3">
      <c r="A2" s="4"/>
      <c r="B2" s="4"/>
      <c r="C2" s="5"/>
      <c r="E2" s="16" t="s">
        <v>51</v>
      </c>
    </row>
    <row r="3" spans="1:5" ht="18.75" x14ac:dyDescent="0.3">
      <c r="A3" s="5"/>
      <c r="B3" s="5"/>
      <c r="C3" s="5"/>
      <c r="D3" s="5"/>
    </row>
    <row r="4" spans="1:5" ht="20.25" x14ac:dyDescent="0.25">
      <c r="A4" s="19" t="s">
        <v>0</v>
      </c>
      <c r="B4" s="19"/>
      <c r="C4" s="19"/>
      <c r="D4" s="19"/>
      <c r="E4" s="19"/>
    </row>
    <row r="5" spans="1:5" ht="25.5" customHeight="1" x14ac:dyDescent="0.25">
      <c r="A5" s="20" t="s">
        <v>14</v>
      </c>
      <c r="B5" s="20"/>
      <c r="C5" s="20"/>
      <c r="D5" s="20"/>
      <c r="E5" s="20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143529326.50999999</v>
      </c>
      <c r="C9" s="13">
        <f>SUM(C10+C43+C45+C47)</f>
        <v>143529326.50999999</v>
      </c>
      <c r="D9" s="13">
        <f>SUM(D10+D43+D45+D47)</f>
        <v>0</v>
      </c>
      <c r="E9" s="13">
        <f>SUM(E10+E43+E45+E47)</f>
        <v>0</v>
      </c>
    </row>
    <row r="10" spans="1:5" ht="38.25" customHeight="1" x14ac:dyDescent="0.25">
      <c r="A10" s="12" t="s">
        <v>6</v>
      </c>
      <c r="B10" s="13">
        <f>SUM(C10:E10)</f>
        <v>111158947.51000001</v>
      </c>
      <c r="C10" s="13">
        <f>SUM(C11:C42)</f>
        <v>111158947.51000001</v>
      </c>
      <c r="D10" s="13">
        <f>SUM(D11:D42)</f>
        <v>0</v>
      </c>
      <c r="E10" s="13">
        <f>SUM(E11:E42)</f>
        <v>0</v>
      </c>
    </row>
    <row r="11" spans="1:5" ht="33.75" customHeight="1" x14ac:dyDescent="0.25">
      <c r="A11" s="8" t="s">
        <v>15</v>
      </c>
      <c r="B11" s="11">
        <f>SUM(C11:E11)</f>
        <v>6031000</v>
      </c>
      <c r="C11" s="11">
        <f>4000000+2031000</f>
        <v>6031000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42" si="0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0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0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0"/>
        <v>16728600</v>
      </c>
      <c r="C15" s="11">
        <f>17888600-1130000-30000</f>
        <v>16728600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0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0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0"/>
        <v>2514000</v>
      </c>
      <c r="C18" s="11">
        <f>10000000-2690000-2126000-670000-2000000</f>
        <v>2514000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0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0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0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0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0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0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0"/>
        <v>5000000</v>
      </c>
      <c r="C25" s="11">
        <v>5000000</v>
      </c>
      <c r="D25" s="11">
        <v>0</v>
      </c>
      <c r="E25" s="11">
        <v>0</v>
      </c>
    </row>
    <row r="26" spans="1:5" ht="76.5" customHeight="1" x14ac:dyDescent="0.25">
      <c r="A26" s="10" t="s">
        <v>44</v>
      </c>
      <c r="B26" s="11">
        <f t="shared" si="0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38</v>
      </c>
      <c r="B27" s="11">
        <f t="shared" si="0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0"/>
        <v>450000</v>
      </c>
      <c r="C28" s="11">
        <f>200000+250000</f>
        <v>450000</v>
      </c>
      <c r="D28" s="11">
        <v>0</v>
      </c>
      <c r="E28" s="11">
        <v>0</v>
      </c>
    </row>
    <row r="29" spans="1:5" ht="58.5" customHeight="1" x14ac:dyDescent="0.25">
      <c r="A29" s="10" t="s">
        <v>47</v>
      </c>
      <c r="B29" s="11">
        <f t="shared" si="0"/>
        <v>600000</v>
      </c>
      <c r="C29" s="11">
        <f>200000+400000</f>
        <v>600000</v>
      </c>
      <c r="D29" s="11">
        <v>0</v>
      </c>
      <c r="E29" s="11">
        <v>0</v>
      </c>
    </row>
    <row r="30" spans="1:5" ht="83.25" customHeight="1" x14ac:dyDescent="0.25">
      <c r="A30" s="10" t="s">
        <v>33</v>
      </c>
      <c r="B30" s="11">
        <f t="shared" si="0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37</v>
      </c>
      <c r="B31" s="11">
        <f t="shared" si="0"/>
        <v>980000</v>
      </c>
      <c r="C31" s="11">
        <f>50000+930000</f>
        <v>980000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0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41</v>
      </c>
      <c r="B33" s="11">
        <f t="shared" si="0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34</v>
      </c>
      <c r="B34" s="11">
        <f t="shared" si="0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36</v>
      </c>
      <c r="B35" s="11">
        <f t="shared" si="0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35</v>
      </c>
      <c r="B36" s="11">
        <f t="shared" si="0"/>
        <v>300000</v>
      </c>
      <c r="C36" s="11">
        <v>300000</v>
      </c>
      <c r="D36" s="11">
        <v>0</v>
      </c>
      <c r="E36" s="11">
        <v>0</v>
      </c>
    </row>
    <row r="37" spans="1:5" ht="78.75" x14ac:dyDescent="0.25">
      <c r="A37" s="10" t="s">
        <v>42</v>
      </c>
      <c r="B37" s="11">
        <f t="shared" si="0"/>
        <v>5000000</v>
      </c>
      <c r="C37" s="11">
        <v>5000000</v>
      </c>
      <c r="D37" s="11">
        <v>0</v>
      </c>
      <c r="E37" s="11">
        <v>0</v>
      </c>
    </row>
    <row r="38" spans="1:5" ht="31.5" x14ac:dyDescent="0.25">
      <c r="A38" s="10" t="s">
        <v>43</v>
      </c>
      <c r="B38" s="11">
        <f t="shared" si="0"/>
        <v>200000</v>
      </c>
      <c r="C38" s="11">
        <v>200000</v>
      </c>
      <c r="D38" s="11">
        <v>0</v>
      </c>
      <c r="E38" s="11">
        <v>0</v>
      </c>
    </row>
    <row r="39" spans="1:5" ht="31.5" x14ac:dyDescent="0.25">
      <c r="A39" s="10" t="s">
        <v>45</v>
      </c>
      <c r="B39" s="11">
        <f t="shared" si="0"/>
        <v>30000</v>
      </c>
      <c r="C39" s="11">
        <v>30000</v>
      </c>
      <c r="D39" s="11">
        <v>0</v>
      </c>
      <c r="E39" s="11">
        <v>0</v>
      </c>
    </row>
    <row r="40" spans="1:5" ht="47.25" x14ac:dyDescent="0.25">
      <c r="A40" s="10" t="s">
        <v>50</v>
      </c>
      <c r="B40" s="11">
        <f t="shared" si="0"/>
        <v>2000000</v>
      </c>
      <c r="C40" s="11">
        <v>2000000</v>
      </c>
      <c r="D40" s="11">
        <v>0</v>
      </c>
      <c r="E40" s="11">
        <v>0</v>
      </c>
    </row>
    <row r="41" spans="1:5" ht="50.25" customHeight="1" x14ac:dyDescent="0.25">
      <c r="A41" s="10" t="s">
        <v>49</v>
      </c>
      <c r="B41" s="11">
        <f t="shared" si="0"/>
        <v>270000</v>
      </c>
      <c r="C41" s="11">
        <v>270000</v>
      </c>
      <c r="D41" s="11">
        <v>0</v>
      </c>
      <c r="E41" s="11">
        <v>0</v>
      </c>
    </row>
    <row r="42" spans="1:5" ht="31.5" x14ac:dyDescent="0.25">
      <c r="A42" s="9" t="s">
        <v>10</v>
      </c>
      <c r="B42" s="11">
        <f t="shared" si="0"/>
        <v>290000</v>
      </c>
      <c r="C42" s="11">
        <f>170000+120000</f>
        <v>290000</v>
      </c>
      <c r="D42" s="11">
        <v>0</v>
      </c>
      <c r="E42" s="11">
        <v>0</v>
      </c>
    </row>
    <row r="43" spans="1:5" ht="19.5" customHeight="1" x14ac:dyDescent="0.25">
      <c r="A43" s="12" t="s">
        <v>11</v>
      </c>
      <c r="B43" s="13">
        <f>SUM(C43:E43)</f>
        <v>29949146</v>
      </c>
      <c r="C43" s="13">
        <f>SUM(C44)</f>
        <v>29949146</v>
      </c>
      <c r="D43" s="13">
        <f t="shared" ref="D43:E43" si="1">SUM(D44)</f>
        <v>0</v>
      </c>
      <c r="E43" s="13">
        <f t="shared" si="1"/>
        <v>0</v>
      </c>
    </row>
    <row r="44" spans="1:5" ht="19.5" customHeight="1" x14ac:dyDescent="0.25">
      <c r="A44" s="10" t="s">
        <v>21</v>
      </c>
      <c r="B44" s="11">
        <f>SUM(C44:E44)</f>
        <v>29949146</v>
      </c>
      <c r="C44" s="11">
        <f>8232928+2000000+14657074+5059144</f>
        <v>29949146</v>
      </c>
      <c r="D44" s="11">
        <v>0</v>
      </c>
      <c r="E44" s="11">
        <v>0</v>
      </c>
    </row>
    <row r="45" spans="1:5" ht="52.5" customHeight="1" x14ac:dyDescent="0.25">
      <c r="A45" s="12" t="s">
        <v>46</v>
      </c>
      <c r="B45" s="13">
        <f>SUM(C45:E45)</f>
        <v>100000</v>
      </c>
      <c r="C45" s="13">
        <f>SUM(C46)</f>
        <v>100000</v>
      </c>
      <c r="D45" s="13">
        <f t="shared" ref="D45:E45" si="2">SUM(D46)</f>
        <v>0</v>
      </c>
      <c r="E45" s="13">
        <f t="shared" si="2"/>
        <v>0</v>
      </c>
    </row>
    <row r="46" spans="1:5" ht="33.75" customHeight="1" x14ac:dyDescent="0.25">
      <c r="A46" s="10" t="s">
        <v>31</v>
      </c>
      <c r="B46" s="11">
        <f t="shared" ref="B46" si="3">SUM(C46:E46)</f>
        <v>100000</v>
      </c>
      <c r="C46" s="11">
        <v>100000</v>
      </c>
      <c r="D46" s="11">
        <v>0</v>
      </c>
      <c r="E46" s="11">
        <v>0</v>
      </c>
    </row>
    <row r="47" spans="1:5" ht="34.5" customHeight="1" x14ac:dyDescent="0.25">
      <c r="A47" s="12" t="s">
        <v>12</v>
      </c>
      <c r="B47" s="13">
        <f>SUM(C47:E47)</f>
        <v>2321233</v>
      </c>
      <c r="C47" s="13">
        <f>SUM(C48:C49)</f>
        <v>2321233</v>
      </c>
      <c r="D47" s="13">
        <f t="shared" ref="D47:E47" si="4">SUM(D49)</f>
        <v>0</v>
      </c>
      <c r="E47" s="13">
        <f t="shared" si="4"/>
        <v>0</v>
      </c>
    </row>
    <row r="48" spans="1:5" ht="69" customHeight="1" x14ac:dyDescent="0.25">
      <c r="A48" s="9" t="s">
        <v>48</v>
      </c>
      <c r="B48" s="11">
        <f>SUM(C48:E48)</f>
        <v>200000</v>
      </c>
      <c r="C48" s="11">
        <v>200000</v>
      </c>
      <c r="D48" s="11">
        <v>0</v>
      </c>
      <c r="E48" s="11">
        <v>0</v>
      </c>
    </row>
    <row r="49" spans="1:5" ht="66" customHeight="1" x14ac:dyDescent="0.25">
      <c r="A49" s="9" t="s">
        <v>13</v>
      </c>
      <c r="B49" s="11">
        <f>SUM(C49:E49)</f>
        <v>2121233</v>
      </c>
      <c r="C49" s="11">
        <f>1922233+199000</f>
        <v>2121233</v>
      </c>
      <c r="D49" s="11">
        <v>0</v>
      </c>
      <c r="E49" s="11">
        <v>0</v>
      </c>
    </row>
    <row r="50" spans="1:5" ht="15.75" x14ac:dyDescent="0.25">
      <c r="A50" s="14"/>
      <c r="B50" s="15"/>
      <c r="C50" s="15"/>
      <c r="D50" s="15"/>
      <c r="E50" s="15"/>
    </row>
    <row r="51" spans="1:5" ht="15.75" x14ac:dyDescent="0.25">
      <c r="A51" s="14"/>
      <c r="B51" s="15"/>
      <c r="C51" s="15"/>
      <c r="D51" s="15"/>
      <c r="E51" s="15"/>
    </row>
    <row r="52" spans="1:5" ht="15.75" x14ac:dyDescent="0.25">
      <c r="A52" s="14"/>
      <c r="B52" s="15"/>
      <c r="C52" s="15"/>
      <c r="D52" s="15"/>
      <c r="E52" s="15"/>
    </row>
    <row r="54" spans="1:5" ht="15" customHeight="1" x14ac:dyDescent="0.25">
      <c r="A54" s="21" t="s">
        <v>32</v>
      </c>
      <c r="B54" s="18"/>
      <c r="C54" s="21" t="s">
        <v>40</v>
      </c>
      <c r="D54" s="21"/>
      <c r="E54" s="18"/>
    </row>
    <row r="55" spans="1:5" ht="15" customHeight="1" x14ac:dyDescent="0.25">
      <c r="A55" s="21"/>
      <c r="B55" s="18"/>
      <c r="C55" s="21"/>
      <c r="D55" s="21"/>
      <c r="E55" s="18"/>
    </row>
    <row r="56" spans="1:5" ht="15" customHeight="1" x14ac:dyDescent="0.25">
      <c r="A56" s="18"/>
      <c r="B56" s="18"/>
      <c r="C56" s="18"/>
      <c r="D56" s="18"/>
      <c r="E56" s="18"/>
    </row>
  </sheetData>
  <mergeCells count="4">
    <mergeCell ref="A4:E4"/>
    <mergeCell ref="A5:E5"/>
    <mergeCell ref="C54:D55"/>
    <mergeCell ref="A54:A5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2016-07-27T07:21:04Z</dcterms:modified>
</cp:coreProperties>
</file>