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Лист1!$A$1:$E$52</definedName>
  </definedNames>
  <calcPr calcId="144525"/>
</workbook>
</file>

<file path=xl/calcChain.xml><?xml version="1.0" encoding="utf-8"?>
<calcChain xmlns="http://schemas.openxmlformats.org/spreadsheetml/2006/main">
  <c r="C18" i="1" l="1"/>
  <c r="C40" i="1" l="1"/>
  <c r="C29" i="1"/>
  <c r="C28" i="1"/>
  <c r="B39" i="1" l="1"/>
  <c r="C15" i="1"/>
  <c r="B38" i="1" l="1"/>
  <c r="C31" i="1"/>
  <c r="B37" i="1" l="1"/>
  <c r="B35" i="1" l="1"/>
  <c r="D43" i="1"/>
  <c r="E43" i="1"/>
  <c r="C43" i="1"/>
  <c r="B43" i="1" s="1"/>
  <c r="B44" i="1"/>
  <c r="C42" i="1"/>
  <c r="B32" i="1"/>
  <c r="B33" i="1"/>
  <c r="B34" i="1"/>
  <c r="B19" i="1" l="1"/>
  <c r="B20" i="1"/>
  <c r="B21" i="1"/>
  <c r="B22" i="1"/>
  <c r="B23" i="1"/>
  <c r="B24" i="1"/>
  <c r="B25" i="1"/>
  <c r="B26" i="1"/>
  <c r="B27" i="1"/>
  <c r="B28" i="1"/>
  <c r="B29" i="1"/>
  <c r="B30" i="1"/>
  <c r="B31" i="1"/>
  <c r="B36" i="1"/>
  <c r="B16" i="1" l="1"/>
  <c r="D45" i="1" l="1"/>
  <c r="E45" i="1"/>
  <c r="D41" i="1"/>
  <c r="E41" i="1"/>
  <c r="C41" i="1"/>
  <c r="B42" i="1"/>
  <c r="C45" i="1"/>
  <c r="B46" i="1"/>
  <c r="B12" i="1"/>
  <c r="B13" i="1"/>
  <c r="B14" i="1"/>
  <c r="B15" i="1"/>
  <c r="B17" i="1"/>
  <c r="B18" i="1"/>
  <c r="B40" i="1"/>
  <c r="B11" i="1"/>
  <c r="D10" i="1"/>
  <c r="D9" i="1" s="1"/>
  <c r="E10" i="1"/>
  <c r="E9" i="1" s="1"/>
  <c r="C10" i="1"/>
  <c r="C9" i="1" s="1"/>
  <c r="B41" i="1" l="1"/>
  <c r="B45" i="1"/>
  <c r="B9" i="1"/>
  <c r="B10" i="1"/>
</calcChain>
</file>

<file path=xl/sharedStrings.xml><?xml version="1.0" encoding="utf-8"?>
<sst xmlns="http://schemas.openxmlformats.org/spreadsheetml/2006/main" count="49" uniqueCount="49">
  <si>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</si>
  <si>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</si>
  <si>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</si>
  <si>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</si>
  <si>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</si>
  <si>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</si>
  <si>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>Управління капітального будівництва виконкому міської ради</t>
  </si>
  <si>
    <t xml:space="preserve">Газифікація вулиці 23 Лютого   </t>
  </si>
  <si>
    <t>Кладовище  в районі Північного  ГЗК</t>
  </si>
  <si>
    <t>Реконструкція спортивного комплексу стадіону "Металург" КПНЗ "ДЮСШ №1" в м. Кривому Розі Дніпропетровської області</t>
  </si>
  <si>
    <t>Реконструкція будівлі під міський історико-краєзнавчий музей</t>
  </si>
  <si>
    <t>Виконком міської ради</t>
  </si>
  <si>
    <t>Управління економіки виконкому міської ради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</si>
  <si>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</si>
  <si>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 xml:space="preserve">об'єктів, видатки на які будуть проводитися в 2016 році за рахунок бюджетних коштів  </t>
  </si>
  <si>
    <t>Проспект Карла Маркса, м. Кривий Ріг – реконструкція</t>
  </si>
  <si>
    <t>Мала сцена КП "Криворізький академічний міський театр драми та музичної комедії імені Тараса Шевченка", м. Кривий Ріг – реконструкція</t>
  </si>
  <si>
    <t>Універсальний спортивний комплекс у парку культури і відпочинку ім. Б.Хмельницького (Дзержинський район), м. Кривий Ріг – будівництво</t>
  </si>
  <si>
    <t>Нове будівництво котельні та теплових мереж до загальноосвітньої школи І-ІІІ ступенів №63 по вул. Агафонова, 14-а в м. Кривий Ріг Дніпропетровської області</t>
  </si>
  <si>
    <t>Назва об'єкта</t>
  </si>
  <si>
    <t>Реконструкція будівлі Криворізької спеціалізованої загальноосвітньої школи І-ІІІ ступенів №20 на вул. Жовтневій, 31 в м. Кривому Розі Дніпропетровської області</t>
  </si>
  <si>
    <t>Капітальні видатки виконкому міської ради</t>
  </si>
  <si>
    <t xml:space="preserve">Площа Визволення, м. Кривий Ріг - реконструкція </t>
  </si>
  <si>
    <t>Газифікація селища Верабове</t>
  </si>
  <si>
    <t>Газифікація селища Веселий Кут</t>
  </si>
  <si>
    <t>Газифікація вулиць Літке, Лугова, Лафарга</t>
  </si>
  <si>
    <t>Газифікація селищ Незалежне і Травневе</t>
  </si>
  <si>
    <t>Газифікація селища Терноватий Кут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</si>
  <si>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</si>
  <si>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Будівництво дошкільного навчального закладу по вул. Широківській</t>
  </si>
  <si>
    <t>Субвенція обласному бюджету на виконання інвестиційних проектів на об'єкт "Реконструкція споруди пульмосанаторію по вул. Глаголєва, 14 під дошкільний навчальний заклад"</t>
  </si>
  <si>
    <t>Оплата послуг з розрахунку зон на території міста</t>
  </si>
  <si>
    <t>Секретар міської ради</t>
  </si>
  <si>
    <t>Інженерні мережі до універсального спортивного комплексу в  парку культури і відпочинку              ім. Б.Хмельницького     (Дзержинський район),      м. Кривий Ріг - будівництво</t>
  </si>
  <si>
    <t>Субвенція з місцевого бюджету державному бюджету на виконання програм соціально-економічного та культурного розвитку регіонів по об'єкту "Відновлення гідрологічного режиму водойм Дзержинського району   м. Кривий Ріг Дніпропетровської області" (отримувач субвенції Дніпропетровське обласне управління водних ресурсів)</t>
  </si>
  <si>
    <t>Реконструкція будівлі на вул. Саласюка, 66а під  розміщення  центру   позашкільної    освіти           в   м. Кривий Ріг Дніпропетровської області</t>
  </si>
  <si>
    <t>Реконструкція будівлі на вул. Красноярській, 9 під розміщення дошкільного навчального закладу в   м. Кривий Ріг Дніпропетровської області</t>
  </si>
  <si>
    <t>Будівництво пам'ятника воїнам, загиблим у ході проведення антитерористичної операції на сході України</t>
  </si>
  <si>
    <t>Реконструкція будівлі на  вул.  Житомирській,  2 під КП "Криворізький міський  театр  ляльок"    в м. Кривому Розі Дніпропетровської області</t>
  </si>
  <si>
    <t xml:space="preserve">Додаток </t>
  </si>
  <si>
    <t xml:space="preserve">          С.Маляренко</t>
  </si>
  <si>
    <r>
      <t>Субвенція обласному бюджету на виконання інвестиційних проектів на об'єкт "Реконструкція будівлі комунального підприємства "Криворізький міський театр драми та музичної комедії  імені Тараса Шевченка" (</t>
    </r>
    <r>
      <rPr>
        <i/>
        <sz val="12"/>
        <rFont val="Times New Roman"/>
        <family val="1"/>
        <charset val="204"/>
      </rPr>
      <t>на погашення кредиторської заборгованості, що виникла станом на 01.01.2016</t>
    </r>
    <r>
      <rPr>
        <sz val="12"/>
        <rFont val="Times New Roman"/>
        <family val="1"/>
        <charset val="204"/>
      </rPr>
      <t>)</t>
    </r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</si>
  <si>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</si>
  <si>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Реконструкція будівлі по вул. Туполєва під житловий будинок</t>
  </si>
  <si>
    <t>Реконструкція запасного футбольного  поля з улаштуванням   трибун   та   благоустроєм території   стадіону   "Металург"   ДЮСШ №1          по проспекту Металургів, 5 м. Кривий Ріг</t>
  </si>
  <si>
    <t>Реконструкція дошкільного закладу №243, Жовтневий район</t>
  </si>
  <si>
    <t>Управління містобудування, архітектури та земельних відносин виконкому міської ради</t>
  </si>
  <si>
    <t>Реконструкція спортивної споруди зі штучним льодом "Льодова арена"  у                                                  м. Кривий Ріг Дніпропетровської області</t>
  </si>
  <si>
    <t>до рішення міської ради 22.06.2016 №631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</si>
</sst>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" fontId="5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zoomScale="80" zoomScaleNormal="100" zoomScaleSheetLayoutView="80" workbookViewId="0">
      <selection activeCell="A5" sqref="A5:E5"/>
    </sheetView>
  </sheetViews>
  <sheetFormatPr defaultRowHeight="15" x14ac:dyDescent="0.25"/>
  <cols>
    <col min="1" max="1" width="47.140625" customWidth="1"/>
    <col min="2" max="2" width="22.42578125" customWidth="1"/>
    <col min="3" max="3" width="26.85546875" customWidth="1"/>
    <col min="4" max="4" width="23.7109375" customWidth="1"/>
    <col min="5" max="5" width="30.5703125" customWidth="1"/>
  </cols>
  <sheetData>
    <row r="1" spans="1:5" ht="19.5" customHeight="1" x14ac:dyDescent="0.3">
      <c r="A1" s="1"/>
      <c r="B1" s="2"/>
      <c r="C1" s="3"/>
      <c r="E1" s="17" t="s">
        <v>39</v>
      </c>
    </row>
    <row r="2" spans="1:5" ht="39" customHeight="1" x14ac:dyDescent="0.3">
      <c r="A2" s="4"/>
      <c r="B2" s="4"/>
      <c r="C2" s="5"/>
      <c r="E2" s="16" t="s">
        <v>48</v>
      </c>
    </row>
    <row r="3" spans="1:5" ht="18.75" x14ac:dyDescent="0.3">
      <c r="A3" s="5"/>
      <c r="B3" s="5"/>
      <c r="C3" s="5"/>
      <c r="D3" s="5"/>
    </row>
    <row r="4" spans="1:5" ht="20.25" x14ac:dyDescent="0.25">
      <c r="A4" s="18" t="s">
        <v>0</v>
      </c>
      <c r="B4" s="18"/>
      <c r="C4" s="18"/>
      <c r="D4" s="18"/>
      <c r="E4" s="18"/>
    </row>
    <row r="5" spans="1:5" ht="25.5" customHeight="1" x14ac:dyDescent="0.25">
      <c r="A5" s="19" t="s">
        <v>14</v>
      </c>
      <c r="B5" s="19"/>
      <c r="C5" s="19"/>
      <c r="D5" s="19"/>
      <c r="E5" s="19"/>
    </row>
    <row r="7" spans="1:5" ht="51.75" customHeight="1" x14ac:dyDescent="0.25">
      <c r="A7" s="6" t="s">
        <v>19</v>
      </c>
      <c r="B7" s="6" t="s">
        <v>1</v>
      </c>
      <c r="C7" s="6" t="s">
        <v>2</v>
      </c>
      <c r="D7" s="6" t="s">
        <v>3</v>
      </c>
      <c r="E7" s="6" t="s">
        <v>4</v>
      </c>
    </row>
    <row r="8" spans="1:5" ht="15.75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</row>
    <row r="9" spans="1:5" ht="18.75" x14ac:dyDescent="0.25">
      <c r="A9" s="7" t="s">
        <v>5</v>
      </c>
      <c r="B9" s="13">
        <f>SUM(C9:E9)</f>
        <v>123909108.51000001</v>
      </c>
      <c r="C9" s="13">
        <f>SUM(C10+C41+C43+C45)</f>
        <v>123909108.51000001</v>
      </c>
      <c r="D9" s="13">
        <f t="shared" ref="D9:E9" si="0">SUM(D10+D41+D43+D45)</f>
        <v>0</v>
      </c>
      <c r="E9" s="13">
        <f t="shared" si="0"/>
        <v>0</v>
      </c>
    </row>
    <row r="10" spans="1:5" ht="38.25" customHeight="1" x14ac:dyDescent="0.25">
      <c r="A10" s="12" t="s">
        <v>6</v>
      </c>
      <c r="B10" s="13">
        <f>SUM(C10:E10)</f>
        <v>111653947.51000001</v>
      </c>
      <c r="C10" s="13">
        <f>SUM(C11:C40)</f>
        <v>111653947.51000001</v>
      </c>
      <c r="D10" s="13">
        <f>SUM(D11:D40)</f>
        <v>0</v>
      </c>
      <c r="E10" s="13">
        <f>SUM(E11:E40)</f>
        <v>0</v>
      </c>
    </row>
    <row r="11" spans="1:5" ht="33.75" customHeight="1" x14ac:dyDescent="0.25">
      <c r="A11" s="8" t="s">
        <v>15</v>
      </c>
      <c r="B11" s="11">
        <f>SUM(C11:E11)</f>
        <v>4000000</v>
      </c>
      <c r="C11" s="11">
        <v>4000000</v>
      </c>
      <c r="D11" s="11">
        <v>0</v>
      </c>
      <c r="E11" s="11">
        <v>0</v>
      </c>
    </row>
    <row r="12" spans="1:5" ht="22.5" customHeight="1" x14ac:dyDescent="0.25">
      <c r="A12" s="8" t="s">
        <v>7</v>
      </c>
      <c r="B12" s="11">
        <f t="shared" ref="B12:B40" si="1">SUM(C12:E12)</f>
        <v>965200</v>
      </c>
      <c r="C12" s="11">
        <v>965200</v>
      </c>
      <c r="D12" s="11">
        <v>0</v>
      </c>
      <c r="E12" s="11">
        <v>0</v>
      </c>
    </row>
    <row r="13" spans="1:5" ht="66.75" customHeight="1" x14ac:dyDescent="0.25">
      <c r="A13" s="8" t="s">
        <v>18</v>
      </c>
      <c r="B13" s="11">
        <f t="shared" si="1"/>
        <v>3583500</v>
      </c>
      <c r="C13" s="11">
        <v>3583500</v>
      </c>
      <c r="D13" s="11">
        <v>0</v>
      </c>
      <c r="E13" s="11">
        <v>0</v>
      </c>
    </row>
    <row r="14" spans="1:5" ht="18.75" customHeight="1" x14ac:dyDescent="0.25">
      <c r="A14" s="8" t="s">
        <v>8</v>
      </c>
      <c r="B14" s="11">
        <f t="shared" si="1"/>
        <v>18513500</v>
      </c>
      <c r="C14" s="11">
        <v>18513500</v>
      </c>
      <c r="D14" s="11">
        <v>0</v>
      </c>
      <c r="E14" s="11">
        <v>0</v>
      </c>
    </row>
    <row r="15" spans="1:5" ht="65.25" customHeight="1" x14ac:dyDescent="0.25">
      <c r="A15" s="8" t="s">
        <v>16</v>
      </c>
      <c r="B15" s="11">
        <f t="shared" si="1"/>
        <v>16728600</v>
      </c>
      <c r="C15" s="11">
        <f>17888600-1130000-30000</f>
        <v>16728600</v>
      </c>
      <c r="D15" s="11">
        <v>0</v>
      </c>
      <c r="E15" s="11">
        <v>0</v>
      </c>
    </row>
    <row r="16" spans="1:5" ht="63.75" customHeight="1" x14ac:dyDescent="0.25">
      <c r="A16" s="9" t="s">
        <v>20</v>
      </c>
      <c r="B16" s="11">
        <f t="shared" si="1"/>
        <v>400000</v>
      </c>
      <c r="C16" s="11">
        <v>400000</v>
      </c>
      <c r="D16" s="11">
        <v>0</v>
      </c>
      <c r="E16" s="11">
        <v>0</v>
      </c>
    </row>
    <row r="17" spans="1:5" ht="50.25" customHeight="1" x14ac:dyDescent="0.25">
      <c r="A17" s="9" t="s">
        <v>9</v>
      </c>
      <c r="B17" s="11">
        <f t="shared" si="1"/>
        <v>5000000</v>
      </c>
      <c r="C17" s="11">
        <v>5000000</v>
      </c>
      <c r="D17" s="11">
        <v>0</v>
      </c>
      <c r="E17" s="11">
        <v>0</v>
      </c>
    </row>
    <row r="18" spans="1:5" ht="66" customHeight="1" x14ac:dyDescent="0.25">
      <c r="A18" s="10" t="s">
        <v>17</v>
      </c>
      <c r="B18" s="11">
        <f t="shared" si="1"/>
        <v>7310000</v>
      </c>
      <c r="C18" s="11">
        <f>10000000-2690000</f>
        <v>7310000</v>
      </c>
      <c r="D18" s="11">
        <v>0</v>
      </c>
      <c r="E18" s="11">
        <v>0</v>
      </c>
    </row>
    <row r="19" spans="1:5" ht="31.5" customHeight="1" x14ac:dyDescent="0.25">
      <c r="A19" s="10" t="s">
        <v>22</v>
      </c>
      <c r="B19" s="11">
        <f t="shared" si="1"/>
        <v>3800000</v>
      </c>
      <c r="C19" s="11">
        <v>3800000</v>
      </c>
      <c r="D19" s="11">
        <v>0</v>
      </c>
      <c r="E19" s="11">
        <v>0</v>
      </c>
    </row>
    <row r="20" spans="1:5" ht="21.75" customHeight="1" x14ac:dyDescent="0.25">
      <c r="A20" s="10" t="s">
        <v>23</v>
      </c>
      <c r="B20" s="11">
        <f t="shared" si="1"/>
        <v>700000</v>
      </c>
      <c r="C20" s="11">
        <v>700000</v>
      </c>
      <c r="D20" s="11">
        <v>0</v>
      </c>
      <c r="E20" s="11">
        <v>0</v>
      </c>
    </row>
    <row r="21" spans="1:5" ht="26.25" customHeight="1" x14ac:dyDescent="0.25">
      <c r="A21" s="10" t="s">
        <v>24</v>
      </c>
      <c r="B21" s="11">
        <f t="shared" si="1"/>
        <v>700000</v>
      </c>
      <c r="C21" s="11">
        <v>700000</v>
      </c>
      <c r="D21" s="11">
        <v>0</v>
      </c>
      <c r="E21" s="11">
        <v>0</v>
      </c>
    </row>
    <row r="22" spans="1:5" ht="21.75" customHeight="1" x14ac:dyDescent="0.25">
      <c r="A22" s="10" t="s">
        <v>25</v>
      </c>
      <c r="B22" s="11">
        <f t="shared" si="1"/>
        <v>460000</v>
      </c>
      <c r="C22" s="11">
        <v>460000</v>
      </c>
      <c r="D22" s="11">
        <v>0</v>
      </c>
      <c r="E22" s="11">
        <v>0</v>
      </c>
    </row>
    <row r="23" spans="1:5" ht="29.25" customHeight="1" x14ac:dyDescent="0.25">
      <c r="A23" s="10" t="s">
        <v>26</v>
      </c>
      <c r="B23" s="11">
        <f t="shared" si="1"/>
        <v>200000</v>
      </c>
      <c r="C23" s="11">
        <v>200000</v>
      </c>
      <c r="D23" s="11">
        <v>0</v>
      </c>
      <c r="E23" s="11">
        <v>0</v>
      </c>
    </row>
    <row r="24" spans="1:5" ht="26.25" customHeight="1" x14ac:dyDescent="0.25">
      <c r="A24" s="10" t="s">
        <v>27</v>
      </c>
      <c r="B24" s="11">
        <f t="shared" si="1"/>
        <v>150000</v>
      </c>
      <c r="C24" s="11">
        <v>150000</v>
      </c>
      <c r="D24" s="11">
        <v>0</v>
      </c>
      <c r="E24" s="11">
        <v>0</v>
      </c>
    </row>
    <row r="25" spans="1:5" ht="86.25" customHeight="1" x14ac:dyDescent="0.25">
      <c r="A25" s="10" t="s">
        <v>28</v>
      </c>
      <c r="B25" s="11">
        <f t="shared" si="1"/>
        <v>5000000</v>
      </c>
      <c r="C25" s="11">
        <v>5000000</v>
      </c>
      <c r="D25" s="11">
        <v>0</v>
      </c>
      <c r="E25" s="11">
        <v>0</v>
      </c>
    </row>
    <row r="26" spans="1:5" ht="76.5" customHeight="1" x14ac:dyDescent="0.25">
      <c r="A26" s="10" t="s">
        <v>44</v>
      </c>
      <c r="B26" s="11">
        <f t="shared" si="1"/>
        <v>10000000</v>
      </c>
      <c r="C26" s="11">
        <v>10000000</v>
      </c>
      <c r="D26" s="11">
        <v>0</v>
      </c>
      <c r="E26" s="11">
        <v>0</v>
      </c>
    </row>
    <row r="27" spans="1:5" ht="72.75" customHeight="1" x14ac:dyDescent="0.25">
      <c r="A27" s="10" t="s">
        <v>38</v>
      </c>
      <c r="B27" s="11">
        <f t="shared" si="1"/>
        <v>800000</v>
      </c>
      <c r="C27" s="11">
        <v>800000</v>
      </c>
      <c r="D27" s="11">
        <v>0</v>
      </c>
      <c r="E27" s="11">
        <v>0</v>
      </c>
    </row>
    <row r="28" spans="1:5" ht="32.25" customHeight="1" x14ac:dyDescent="0.25">
      <c r="A28" s="10" t="s">
        <v>29</v>
      </c>
      <c r="B28" s="11">
        <f t="shared" si="1"/>
        <v>450000</v>
      </c>
      <c r="C28" s="11">
        <f>200000+250000</f>
        <v>450000</v>
      </c>
      <c r="D28" s="11">
        <v>0</v>
      </c>
      <c r="E28" s="11">
        <v>0</v>
      </c>
    </row>
    <row r="29" spans="1:5" ht="58.5" customHeight="1" x14ac:dyDescent="0.25">
      <c r="A29" s="10" t="s">
        <v>47</v>
      </c>
      <c r="B29" s="11">
        <f t="shared" si="1"/>
        <v>600000</v>
      </c>
      <c r="C29" s="11">
        <f>200000+400000</f>
        <v>600000</v>
      </c>
      <c r="D29" s="11">
        <v>0</v>
      </c>
      <c r="E29" s="11">
        <v>0</v>
      </c>
    </row>
    <row r="30" spans="1:5" ht="83.25" customHeight="1" x14ac:dyDescent="0.25">
      <c r="A30" s="10" t="s">
        <v>33</v>
      </c>
      <c r="B30" s="11">
        <f t="shared" si="1"/>
        <v>100000</v>
      </c>
      <c r="C30" s="11">
        <v>100000</v>
      </c>
      <c r="D30" s="11">
        <v>0</v>
      </c>
      <c r="E30" s="11">
        <v>0</v>
      </c>
    </row>
    <row r="31" spans="1:5" ht="48" customHeight="1" x14ac:dyDescent="0.25">
      <c r="A31" s="10" t="s">
        <v>37</v>
      </c>
      <c r="B31" s="11">
        <f t="shared" si="1"/>
        <v>980000</v>
      </c>
      <c r="C31" s="11">
        <f>50000+930000</f>
        <v>980000</v>
      </c>
      <c r="D31" s="11">
        <v>0</v>
      </c>
      <c r="E31" s="11">
        <v>0</v>
      </c>
    </row>
    <row r="32" spans="1:5" ht="80.25" customHeight="1" x14ac:dyDescent="0.25">
      <c r="A32" s="10" t="s">
        <v>30</v>
      </c>
      <c r="B32" s="11">
        <f t="shared" si="1"/>
        <v>5000000</v>
      </c>
      <c r="C32" s="11">
        <v>5000000</v>
      </c>
      <c r="D32" s="11">
        <v>0</v>
      </c>
      <c r="E32" s="11">
        <v>0</v>
      </c>
    </row>
    <row r="33" spans="1:5" ht="131.25" customHeight="1" x14ac:dyDescent="0.25">
      <c r="A33" s="10" t="s">
        <v>41</v>
      </c>
      <c r="B33" s="11">
        <f t="shared" si="1"/>
        <v>93147.51</v>
      </c>
      <c r="C33" s="11">
        <v>93147.51</v>
      </c>
      <c r="D33" s="11">
        <v>0</v>
      </c>
      <c r="E33" s="11">
        <v>0</v>
      </c>
    </row>
    <row r="34" spans="1:5" ht="156" customHeight="1" x14ac:dyDescent="0.25">
      <c r="A34" s="10" t="s">
        <v>34</v>
      </c>
      <c r="B34" s="11">
        <f t="shared" si="1"/>
        <v>20000000</v>
      </c>
      <c r="C34" s="11">
        <v>20000000</v>
      </c>
      <c r="D34" s="11">
        <v>0</v>
      </c>
      <c r="E34" s="11">
        <v>0</v>
      </c>
    </row>
    <row r="35" spans="1:5" ht="63.75" customHeight="1" x14ac:dyDescent="0.25">
      <c r="A35" s="10" t="s">
        <v>36</v>
      </c>
      <c r="B35" s="11">
        <f t="shared" si="1"/>
        <v>300000</v>
      </c>
      <c r="C35" s="11">
        <v>300000</v>
      </c>
      <c r="D35" s="11">
        <v>0</v>
      </c>
      <c r="E35" s="11">
        <v>0</v>
      </c>
    </row>
    <row r="36" spans="1:5" ht="66" customHeight="1" x14ac:dyDescent="0.25">
      <c r="A36" s="10" t="s">
        <v>35</v>
      </c>
      <c r="B36" s="11">
        <f t="shared" si="1"/>
        <v>300000</v>
      </c>
      <c r="C36" s="11">
        <v>300000</v>
      </c>
      <c r="D36" s="11">
        <v>0</v>
      </c>
      <c r="E36" s="11">
        <v>0</v>
      </c>
    </row>
    <row r="37" spans="1:5" ht="78.75" x14ac:dyDescent="0.25">
      <c r="A37" s="10" t="s">
        <v>42</v>
      </c>
      <c r="B37" s="11">
        <f t="shared" si="1"/>
        <v>5000000</v>
      </c>
      <c r="C37" s="11">
        <v>5000000</v>
      </c>
      <c r="D37" s="11">
        <v>0</v>
      </c>
      <c r="E37" s="11">
        <v>0</v>
      </c>
    </row>
    <row r="38" spans="1:5" ht="31.5" x14ac:dyDescent="0.25">
      <c r="A38" s="10" t="s">
        <v>43</v>
      </c>
      <c r="B38" s="11">
        <f t="shared" si="1"/>
        <v>200000</v>
      </c>
      <c r="C38" s="11">
        <v>200000</v>
      </c>
      <c r="D38" s="11">
        <v>0</v>
      </c>
      <c r="E38" s="11">
        <v>0</v>
      </c>
    </row>
    <row r="39" spans="1:5" ht="31.5" x14ac:dyDescent="0.25">
      <c r="A39" s="10" t="s">
        <v>45</v>
      </c>
      <c r="B39" s="11">
        <f t="shared" si="1"/>
        <v>30000</v>
      </c>
      <c r="C39" s="11">
        <v>30000</v>
      </c>
      <c r="D39" s="11">
        <v>0</v>
      </c>
      <c r="E39" s="11">
        <v>0</v>
      </c>
    </row>
    <row r="40" spans="1:5" ht="33.75" customHeight="1" x14ac:dyDescent="0.25">
      <c r="A40" s="9" t="s">
        <v>10</v>
      </c>
      <c r="B40" s="11">
        <f t="shared" si="1"/>
        <v>290000</v>
      </c>
      <c r="C40" s="11">
        <f>170000+120000</f>
        <v>290000</v>
      </c>
      <c r="D40" s="11">
        <v>0</v>
      </c>
      <c r="E40" s="11">
        <v>0</v>
      </c>
    </row>
    <row r="41" spans="1:5" ht="19.5" customHeight="1" x14ac:dyDescent="0.25">
      <c r="A41" s="12" t="s">
        <v>11</v>
      </c>
      <c r="B41" s="13">
        <f>SUM(C41:E41)</f>
        <v>10232928</v>
      </c>
      <c r="C41" s="13">
        <f>SUM(C42)</f>
        <v>10232928</v>
      </c>
      <c r="D41" s="13">
        <f t="shared" ref="D41:E41" si="2">SUM(D42)</f>
        <v>0</v>
      </c>
      <c r="E41" s="13">
        <f t="shared" si="2"/>
        <v>0</v>
      </c>
    </row>
    <row r="42" spans="1:5" ht="19.5" customHeight="1" x14ac:dyDescent="0.25">
      <c r="A42" s="10" t="s">
        <v>21</v>
      </c>
      <c r="B42" s="11">
        <f>SUM(C42:E42)</f>
        <v>10232928</v>
      </c>
      <c r="C42" s="11">
        <f>8232928+2000000</f>
        <v>10232928</v>
      </c>
      <c r="D42" s="11">
        <v>0</v>
      </c>
      <c r="E42" s="11">
        <v>0</v>
      </c>
    </row>
    <row r="43" spans="1:5" ht="52.5" customHeight="1" x14ac:dyDescent="0.25">
      <c r="A43" s="12" t="s">
        <v>46</v>
      </c>
      <c r="B43" s="13">
        <f>SUM(C43:E43)</f>
        <v>100000</v>
      </c>
      <c r="C43" s="13">
        <f>SUM(C44)</f>
        <v>100000</v>
      </c>
      <c r="D43" s="13">
        <f t="shared" ref="D43:E43" si="3">SUM(D44)</f>
        <v>0</v>
      </c>
      <c r="E43" s="13">
        <f t="shared" si="3"/>
        <v>0</v>
      </c>
    </row>
    <row r="44" spans="1:5" ht="33.75" customHeight="1" x14ac:dyDescent="0.25">
      <c r="A44" s="10" t="s">
        <v>31</v>
      </c>
      <c r="B44" s="11">
        <f t="shared" ref="B44" si="4">SUM(C44:E44)</f>
        <v>100000</v>
      </c>
      <c r="C44" s="11">
        <v>100000</v>
      </c>
      <c r="D44" s="11"/>
      <c r="E44" s="11"/>
    </row>
    <row r="45" spans="1:5" ht="34.5" customHeight="1" x14ac:dyDescent="0.25">
      <c r="A45" s="12" t="s">
        <v>12</v>
      </c>
      <c r="B45" s="13">
        <f>SUM(C45:E45)</f>
        <v>1922233</v>
      </c>
      <c r="C45" s="13">
        <f>SUM(C46)</f>
        <v>1922233</v>
      </c>
      <c r="D45" s="13">
        <f t="shared" ref="D45:E45" si="5">SUM(D46)</f>
        <v>0</v>
      </c>
      <c r="E45" s="13">
        <f t="shared" si="5"/>
        <v>0</v>
      </c>
    </row>
    <row r="46" spans="1:5" ht="66" customHeight="1" x14ac:dyDescent="0.25">
      <c r="A46" s="9" t="s">
        <v>13</v>
      </c>
      <c r="B46" s="11">
        <f>SUM(C46:E46)</f>
        <v>1922233</v>
      </c>
      <c r="C46" s="11">
        <v>1922233</v>
      </c>
      <c r="D46" s="11">
        <v>0</v>
      </c>
      <c r="E46" s="11">
        <v>0</v>
      </c>
    </row>
    <row r="47" spans="1:5" ht="15.75" x14ac:dyDescent="0.25">
      <c r="A47" s="14"/>
      <c r="B47" s="15"/>
      <c r="C47" s="15"/>
      <c r="D47" s="15"/>
      <c r="E47" s="15"/>
    </row>
    <row r="48" spans="1:5" ht="15.75" x14ac:dyDescent="0.25">
      <c r="A48" s="14"/>
      <c r="B48" s="15"/>
      <c r="C48" s="15"/>
      <c r="D48" s="15"/>
      <c r="E48" s="15"/>
    </row>
    <row r="49" spans="1:5" ht="15.75" x14ac:dyDescent="0.25">
      <c r="A49" s="14"/>
      <c r="B49" s="15"/>
      <c r="C49" s="15"/>
      <c r="D49" s="15"/>
      <c r="E49" s="15"/>
    </row>
    <row r="51" spans="1:5" x14ac:dyDescent="0.25">
      <c r="A51" s="20" t="s">
        <v>32</v>
      </c>
      <c r="B51" s="20"/>
      <c r="C51" s="20"/>
      <c r="D51" s="20" t="s">
        <v>40</v>
      </c>
      <c r="E51" s="20"/>
    </row>
    <row r="52" spans="1:5" x14ac:dyDescent="0.25">
      <c r="A52" s="20"/>
      <c r="B52" s="20"/>
      <c r="C52" s="20"/>
      <c r="D52" s="20"/>
      <c r="E52" s="20"/>
    </row>
    <row r="53" spans="1:5" x14ac:dyDescent="0.25">
      <c r="A53" s="20"/>
      <c r="B53" s="20"/>
      <c r="C53" s="20"/>
      <c r="D53" s="20"/>
      <c r="E53" s="20"/>
    </row>
  </sheetData>
  <mergeCells count="4">
    <mergeCell ref="A4:E4"/>
    <mergeCell ref="A5:E5"/>
    <mergeCell ref="A51:C53"/>
    <mergeCell ref="D51:E53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 differentFirst="1">
    <oddHeader xml:space="preserve">&amp;C&amp;P&amp;R&amp;"Times New Roman,курсив"&amp;14Продовження додатка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2016-06-22T10:43:37Z</dcterms:modified>
</cp:coreProperties>
</file>