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220" windowHeight="781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D125" i="1" l="1"/>
  <c r="C125" i="1" s="1"/>
  <c r="F125" i="1" s="1"/>
  <c r="C126" i="1"/>
  <c r="C128" i="1"/>
  <c r="D123" i="1"/>
  <c r="C123" i="1" s="1"/>
  <c r="C124" i="1"/>
  <c r="F124" i="1" s="1"/>
  <c r="B123" i="1"/>
  <c r="D121" i="1"/>
  <c r="C122" i="1"/>
  <c r="C121" i="1"/>
  <c r="B121" i="1"/>
  <c r="D119" i="1"/>
  <c r="C119" i="1" s="1"/>
  <c r="F119" i="1" s="1"/>
  <c r="B119" i="1"/>
  <c r="B114" i="1"/>
  <c r="E114" i="1"/>
  <c r="D114" i="1"/>
  <c r="C114" i="1" s="1"/>
  <c r="B109" i="1"/>
  <c r="E109" i="1"/>
  <c r="D109" i="1"/>
  <c r="B79" i="1"/>
  <c r="E79" i="1"/>
  <c r="D79" i="1"/>
  <c r="C79" i="1" s="1"/>
  <c r="E75" i="1"/>
  <c r="C77" i="1"/>
  <c r="C76" i="1"/>
  <c r="B75" i="1"/>
  <c r="D75" i="1"/>
  <c r="C75" i="1" s="1"/>
  <c r="B72" i="1"/>
  <c r="D72" i="1"/>
  <c r="C72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5" i="1"/>
  <c r="F116" i="1"/>
  <c r="F117" i="1"/>
  <c r="F118" i="1"/>
  <c r="F120" i="1"/>
  <c r="F121" i="1"/>
  <c r="F122" i="1"/>
  <c r="F126" i="1"/>
  <c r="F127" i="1"/>
  <c r="F128" i="1"/>
  <c r="B14" i="1"/>
  <c r="B13" i="1" s="1"/>
  <c r="D14" i="1"/>
  <c r="E14" i="1"/>
  <c r="E13" i="1" s="1"/>
  <c r="C14" i="1" l="1"/>
  <c r="F14" i="1" s="1"/>
  <c r="C109" i="1"/>
  <c r="F109" i="1" s="1"/>
  <c r="F79" i="1"/>
  <c r="F114" i="1"/>
  <c r="D13" i="1"/>
  <c r="C13" i="1" s="1"/>
  <c r="F123" i="1"/>
  <c r="F75" i="1"/>
  <c r="F72" i="1"/>
</calcChain>
</file>

<file path=xl/sharedStrings.xml><?xml version="1.0" encoding="utf-8"?>
<sst xmlns="http://schemas.openxmlformats.org/spreadsheetml/2006/main" count="131" uniqueCount="130">
  <si>
    <t>Звіт</t>
  </si>
  <si>
    <t>Назва об’єкта</t>
  </si>
  <si>
    <t>План на 2015 рік                     (з урахуванням змін),          тис. грн.</t>
  </si>
  <si>
    <t>Фактичне виконання станом на 01.01.2016,                                           тис. грн.</t>
  </si>
  <si>
    <t>Відсоток фактичного виконання, %</t>
  </si>
  <si>
    <t>усього</t>
  </si>
  <si>
    <t>касове виконання</t>
  </si>
  <si>
    <t xml:space="preserve">кредиторська заборгованість та непроведені видатки в 2015 році одержувачів бюджетних коштів </t>
  </si>
  <si>
    <t>РАЗОМ</t>
  </si>
  <si>
    <t>Управління капітального будівництва виконкому міської ради</t>
  </si>
  <si>
    <t>Проспект Карла Маркса, м.Кривий Ріг - реконструкція</t>
  </si>
  <si>
    <t>Газифікація селища Верабове</t>
  </si>
  <si>
    <t>Газифікація селища Веселий Кут</t>
  </si>
  <si>
    <t>Газифікація селища Терноватий Кут</t>
  </si>
  <si>
    <t>Газифікація селищ Незалежне і Травневе</t>
  </si>
  <si>
    <t>Газифікація вулиць Літке, Лугова, Лафарга</t>
  </si>
  <si>
    <t>Газифікація вулиці 23 Лютого</t>
  </si>
  <si>
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</t>
  </si>
  <si>
    <t>Нове будівництво котельні та теплових мереж до загальноосвітньої школи І-ІІІ ступенів №63 по                                        вул. Агафонова, 14а в м. Кривий Ріг Дніпропетровської області</t>
  </si>
  <si>
    <t>Реконструкція акумуляторної знижувальної підстанції та освітлення станції швидкісного трамвая "Будинок Рад"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</si>
  <si>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  м.Кривому Розі Дніпропетровської області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</si>
  <si>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 мкр-н Сонячний, 25а</t>
  </si>
  <si>
    <t>Реконструкція споруди пульмосанаторію по                                 вул. Глаголєва, 14 під дошкільний навчальний заклад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</si>
  <si>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</si>
  <si>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Мала сцена КП "Криворізький академічний міський театр драми та музичної комедії імені Тараса Шевченка",    м. Кривий Ріг - реконструкція</t>
  </si>
  <si>
    <t>Реконструкція спортивного комплексу стадіону "Металург" КПНЗ "ДЮСШ №1" в м. Кривому Розі Дніпропетровської області</t>
  </si>
  <si>
    <t>Кладовище  в районі Північного  ГЗК</t>
  </si>
  <si>
    <t>Будівництво мереж зовнішнього освітлення</t>
  </si>
  <si>
    <t>у тому числі не проведені видатки 2014 року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</si>
  <si>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</si>
  <si>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приміщень під амбулаторію "Центру первинної медико-санітарної допомоги №4" на    мкр. Ювілейний, 8а в м. Кривий Ріг Дніпропетровської області</t>
  </si>
  <si>
    <t>Реконструкція трамвайних колій та благоустрій на     вул. Димитрова-Рязанова (Коригування) м.Кривий Ріг</t>
  </si>
  <si>
    <t xml:space="preserve">Площа Визволення, м. Кривий Ріг - реконструкція </t>
  </si>
  <si>
    <t>Реконструкція дошкільного закладу №243, Жовтневий район</t>
  </si>
  <si>
    <t xml:space="preserve">Реконструкція будівель під Центр соціальної реабілітації дітей-інвалідів по вул. Вільна, 2а    </t>
  </si>
  <si>
    <t>Реконструкція будівлі під міський історико-краєзнавчий музей</t>
  </si>
  <si>
    <t>Будівництво дороги від вул.Іллічівська до                                      вул. Електроніки</t>
  </si>
  <si>
    <t>Розширення кладовища "Центральне",  (II черга)</t>
  </si>
  <si>
    <t>Будівництво набережної річки Саксагань та благоустрій прилеглої території в Центрально-Міському районі</t>
  </si>
  <si>
    <t xml:space="preserve">Реконструкція парку "Героїв"         </t>
  </si>
  <si>
    <t>Реконструкція  парку ім. Ю.Гагаріна</t>
  </si>
  <si>
    <t>Управління з питань надзвичайних ситуацій та цивільного захисту населення виконкому міської ради</t>
  </si>
  <si>
    <t>Виконком  міської ради</t>
  </si>
  <si>
    <t>Капітальний ремонт будівель і приміщень виконкому міської ради</t>
  </si>
  <si>
    <t>Придбання обладнання і предметів довгострокового користування</t>
  </si>
  <si>
    <t>Управління охорони здоров’я виконкому міської ради</t>
  </si>
  <si>
    <t>Капітальний ремонт закладів охорони здоров’я</t>
  </si>
  <si>
    <t>Придбання будівлі поліклініки на вул. Халтуріна, 3б під амбулаторію та оформлення документів, пов'язаних з придбанням</t>
  </si>
  <si>
    <t>Управління благоустрою та житлової політики виконкому міської ради</t>
  </si>
  <si>
    <t>Реконструкція мостів та шляхопроводів</t>
  </si>
  <si>
    <t>Реконструкція комплексу "В'їзний знак "Кривий Ріг" через дорогу на в'їзді в місто зі сторони                                            м. Миколаєва, м.Кривий Ріг</t>
  </si>
  <si>
    <t>Реконструкція комплексу "В'їзний знак "Кривий Ріг" на в'їзді у місто з боку м. Кіровоград з прокладанням мереж зовнішнього освітлення, встановленням трансформаторної підстанції,                                                 м. Кривий Ріг" (з виготовленням проектно-кошторисної документації)</t>
  </si>
  <si>
    <t>Будівництво комплексу "В'їзний знак "Кривий Ріг" через об'їзну дорогу на в'їзді у місто з боку м.Запоріжжя зі спорудженням арочної конструкції та електричних мереж,  м. Кривий Ріг" (з виготовленням проектно-кошторисної документації)</t>
  </si>
  <si>
    <t>Будівництво світлофорних об'єктів</t>
  </si>
  <si>
    <t>Реконструкція доріг міста</t>
  </si>
  <si>
    <t>Будівництво доріг міста</t>
  </si>
  <si>
    <t>Перерахунок кошторисної частини проектної документації з подальшим повторним проходженням Державної експертизи для здійснення будівництва адміністративно-побутових будинків на кладовищах  "Західне", "Всебратське", "Південне ГЗК", "Ново-Краматорівка"</t>
  </si>
  <si>
    <t>Поповнення статутного капіталу комунального підприємства "Міський тролейбус" для придбання трьох комплектів електронних систем керування тяговим двигуном для виконання капітально-відновлювальних ремонтів</t>
  </si>
  <si>
    <t>Поповнення статутного капіталу комунального підприємства "Міський тролейбус" для придбання й наладки комплекту обладнання (тягового перетворювача з системою керування тяговим двигуном постійного струму без рекуперації і дизель-генераторної установки)</t>
  </si>
  <si>
    <t>Поповнення статутного капіталу комунального підприємства "Швидкісний трамвай" для капітального ремонту телемеханіки тягових підстанцій №№ 51, 52, 53, 54, 55, 56, 57, 58, 59, 60</t>
  </si>
  <si>
    <t>Поповнення статутного капіталу комунального підприємства "Швидкісний трамвай" для виконання заміни контактного дроту та елементів підвіски контактної мережі</t>
  </si>
  <si>
    <t>Поповнення статутного капіталу комунального підприємства "Швидкісний трамвай" для виконання робочого проекту "Реконструкція тягової підстанції №58 з подовженням ліній живлення контактної мережі по вулицям Вітчизни, Орджонікідзе з подальшим закриттям тягової підстанції №3"</t>
  </si>
  <si>
    <t xml:space="preserve">Поповнення статутного капіталу комунального підприємства "Кривбасводоканал" для придбання й установлення ємкостей стаціонарних для зберігання агресивних середовищ (гіпохлориту натрію) з поліпропілену </t>
  </si>
  <si>
    <t>Придбання ультрафіолетових ламп для станцій ультрафіолетового знезараження стічних вод для                                 КП "Кривбасводоканал"</t>
  </si>
  <si>
    <t>Інші заходи, пов’язані з економічною діяльністю комунального закладу   "ДОТ "Корчагінець" для  забезпечення захисту прав дітей з території східних областей України, їх утримання та відпочинок</t>
  </si>
  <si>
    <t>Заходи з озеленення території міста</t>
  </si>
  <si>
    <t>Придбання спеціальної техніки</t>
  </si>
  <si>
    <t>Придбання пальників, частотних перетворювачів, обладнання хімічного обезкислення для                                   КПТМ "Криворіжтепломережа"</t>
  </si>
  <si>
    <t>Поповнення статутного капіталу комунального підприємства "Парк культури та відпочинку                                     ім. Б.Хмельницького"  для розробки проектно-кошторисної документації та проведення експертизи проекту "Реконструкція парку культури і відпочинку ім. Б.Хмельницького,                                 м. Кривий Ріг (І черга)"</t>
  </si>
  <si>
    <t>Поповнення статутного капіталу комунального підприємства "Парк культури та відпочинку                                       ім. Б.Хмельницького" для придбання та встановлення скейт-парку, скалодрому, капітального ремонту об'єктів та елементів благоустрою парку, будівництва майданчика з пляжного волейболу</t>
  </si>
  <si>
    <t>Поповнення статутного капіталу комунального підприємства "Парк культури та відпочинку                                       ім. Б.Хмельницького" на придбання засобів малої механізації</t>
  </si>
  <si>
    <t>Реконструкція вузлів обліку теплової енергії</t>
  </si>
  <si>
    <t>Інші заходи, пов’язані з економічною діяльністю комунального підприємства "Парк культури та відпочинку імені Богдана Хмельницького" Криворізької міської ради</t>
  </si>
  <si>
    <t>Управління освіти і науки виконкому міської ради</t>
  </si>
  <si>
    <t>Капітальний ремонт закладів освіти</t>
  </si>
  <si>
    <t>з них на погашення заборгованості за 2013 рік на поповнення бібліотечних фондів шкільних бібліотек</t>
  </si>
  <si>
    <t>Субвенція з міського бюджету обласному бюджету для забезпечення співфінансування на придбання підручників для учнів 4 та 7 класів у 2015 році</t>
  </si>
  <si>
    <t>Управління культури і туризму виконкому міської ради</t>
  </si>
  <si>
    <t xml:space="preserve">Капітальний ремонт закладів культури </t>
  </si>
  <si>
    <t>Поповнення бібліотечного фонду</t>
  </si>
  <si>
    <t>Оновлення книжкового фонду</t>
  </si>
  <si>
    <t>Придбання обладнання і предметів довгострокового використання</t>
  </si>
  <si>
    <t>Управління праці та соціального захисту населення виконкому міської ради</t>
  </si>
  <si>
    <t>Будівництво (придбання) житла для сімей загиблих військовослужбовців, які брали участь в антитерористичній операції, а також для інвалідів І-ІІ групи з числа військовослужбовців, які брали участь у зазначеній операції, та потребують поліпшення житлових умов</t>
  </si>
  <si>
    <t>Відділ транспорту і зв’язку виконкому міської ради</t>
  </si>
  <si>
    <t xml:space="preserve">Поповнення статутного капіталу комунального підприємства "Автобаза №1" на проведення капітального ремонту будівель і споруд на  вул.  Іллічівській, 63 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</si>
  <si>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</si>
  <si>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</si>
  <si>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Служба у справах дітей</t>
  </si>
  <si>
    <t>Капітальні видатки центрів соціально-психологічної реабілітації дітей</t>
  </si>
  <si>
    <t>Управління містобудування і архітектури виконкому міської ради</t>
  </si>
  <si>
    <t>Секретар міської ради</t>
  </si>
  <si>
    <t>С.Маляренко</t>
  </si>
  <si>
    <t>Реконструкція приміщень під амбулаторію "Центру первинної медико-санітарної допомоги №6" по  вул. Переяславській, 18 в                                 м. Кривий Ріг Дніпропетровської області</t>
  </si>
  <si>
    <t>Блочна котельня та теплові мережі на  вул. Тбіліській, м.Кривий Ріг - будівництво</t>
  </si>
  <si>
    <t>Блочна котельня та теплові мережі на    вул. Орджонікідзе, м. Кривий Ріг - будівництво</t>
  </si>
  <si>
    <t>Будівництво дошкільного навчального закладу по                                              вул. Широківській</t>
  </si>
  <si>
    <t>Поповнення статутного капіталу комунального підприємства "Міський тролейбус" для придбання, монтажу та наладки електричного обладнання для технічного переоснащення (заміни морально застарілого і фізично зношеного устаткування) розподільчого пункту   6 кВ та комірок постійного струму тягової підстанції №4</t>
  </si>
  <si>
    <t xml:space="preserve">        </t>
  </si>
  <si>
    <t xml:space="preserve"> ЗАТВЕРДЖЕНО</t>
  </si>
  <si>
    <t>Рішення міської ради</t>
  </si>
  <si>
    <t>з використання бюджетних коштів на реалізацію об’єктів, видатки на які було заплановано Програмою соціально-економічного та культурного розвитку міста Кривого Рогу на 2015 рік</t>
  </si>
  <si>
    <t>Трамвайні колії та благоустрій на вул. Косіора, м. Кривий Ріг - реконструкція</t>
  </si>
  <si>
    <t xml:space="preserve">Реконструкція приміщень під амбулаторію №4 "Центру первинної медико-санітарної допомоги №2" по  вул. Електрозаводській, 22а в                                                  м. Кривий Ріг Дніпропетровської області </t>
  </si>
  <si>
    <t>Реконструкція приміщень під 3 амбулаторії "Центру первинної медико-санітарної допомоги №3" по     вул. Тухачевського, 33а в         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</si>
  <si>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№5" у Військовому містечку-33, 14 в                                             м. Кривий Ріг Дніпропетровської області</t>
  </si>
  <si>
    <t>Блочна котельня №1 та теплові мережі на вул. ХХІІ Партз'їзду,                                   м. Кривий Ріг - будівництво</t>
  </si>
  <si>
    <t>Блочна котельня №2 та теплові мережі по вул. ХХІІ Партз'їзду,                                             м. Кривий Ріг - будівництво</t>
  </si>
  <si>
    <t>Реконструкція будівлі по                                                         вул. Туполєва під житловий будинок</t>
  </si>
  <si>
    <t>Нове будівництво дороги від кладовища "Центральне" до                                              вул. Гутовського у м. Кривому Розі Дніпропетровської області</t>
  </si>
  <si>
    <t>Нове будівництво дороги від кладовища "Центральне" до                                               вул. Лісового у м. Кривому Розі Дніпропетровської області</t>
  </si>
  <si>
    <t>Будівництво огорожі кладовища "Центральне",  м. Кривий Ріг</t>
  </si>
  <si>
    <t>Придбання теплоізоляційних матеріалів  для                                                      КПТМ "Криворіжтепломережа"</t>
  </si>
  <si>
    <t>Приміщення під амбулаторію №7 "Центру первинної медико-санітарної допомоги №3" за адресою:  мкр. 7 Зарічний, 9а,                                                                                   м. Кривий Ріг - реконструкція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</si>
  <si>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м. Кривий Ріг Дніпропетровської області" (отримувач субвенції Дніпропетровське обласне управління водних ресурсів),</t>
  </si>
  <si>
    <t>Придбання обладнання і предметів довгострокового користування,</t>
  </si>
  <si>
    <t>Придбання та встановлення інформаційних стендів "Вічна пам'ять нашим землякам - загиблим за єдину незалежну Україну" в сквері біля монумента "Перемога"</t>
  </si>
  <si>
    <t>Приміщення під амбулаторію "Центру первинної медико-санітарної допомоги №5" в селищі Ілліча,         м. Кривий Ріг - реконструкція</t>
  </si>
  <si>
    <t>Реконструкція приміщень під амбулаторію "Центру первинної медико-санітарної допомоги №4" по вул. Павлика Морозова, 15                 в м. Кривий Ріг Дніпропетровської області</t>
  </si>
  <si>
    <t>Інженерні мережі до універсального спортивного комплексу в парку культури і відпочинку                        ім. Б.Хмельницького (Дзержинський район), м. Кривий Ріг - будівництво</t>
  </si>
  <si>
    <t>Універсальний спортивний комплекс в парку культури і відпочинку                     ім. Б.Хмельницького (Дзержинський район), м. Кривий Ріг - будівництво</t>
  </si>
  <si>
    <t>Реконструкція      котельні                     КПТМ "Криворіжтепломережа" зі встановленням котлів на біомасі, розташованої на    території                ОКЗ "Криворізький онкологічний диспансер" Дніпропетровської обласної ради на                                                                     вул. Дніпропетровське шосе, 1 у                                м. Кривий Ріг Дніпропетровської області</t>
  </si>
  <si>
    <t>Реконструкція                 котельні                       КПТМ "Криворіжтепломережа" зі встановленням котлів на біомасі, розташованої на території Криворізької загальноосвітньої школи І-ІІІ ступенів №8 на                                            вул. Першотравневій, 16-в у                                                       м. Кривий Ріг Дніпропетровської області</t>
  </si>
  <si>
    <t>Реконструкція                     котельні          КПТМ "Криворіжтепломережа" зі встановленням котлів на біомасі, розташованої на             території             КЗ "Міська клінічна лікарня №8" Дніпропетровської обласної ради на  вул. 23 Лютого,  172-а в                                                   м. Кривий Ріг Дніпропетровської області</t>
  </si>
  <si>
    <t>Нове будівництво дороги від                                       вул. Дніпропетровське шосе       до  вул. Симонова у м. Кривому Розі Дніпропетровської області</t>
  </si>
  <si>
    <t>Капітальний ремонт комплексу споруд цивільного захисту        на      вул. Вахтангова, 8     в м. Кривому Розі Дніпропетровської області</t>
  </si>
  <si>
    <t>Придбання запчастин, матеріалів для виконання робіт з будівництва контактної мережі на об'єкті "Будівництво контактної      мережі тролейбуса на    ділянці                  від вул. Кремлівська до   вул. Десантна в      м. Кривому Розі Дніпропетровської області"</t>
  </si>
  <si>
    <t>Поповнення статутного      капіталу КЗ ДОТ "Корчагінець" для придбання бойлерів, картофелечистки та електрогазонокосарки</t>
  </si>
  <si>
    <t>Реконструкція проспекту 200-річчя Кривого Рогу                                               і  вул. Тухачевського з улаштуванням розподілювальної смуги із застосуванням огородження бар'єрного типу по вісі проїжджої частини</t>
  </si>
  <si>
    <t>27.01.2016  №177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</si>
</sst>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7"/>
      <color rgb="FFFF0000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49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1" fontId="8" fillId="2" borderId="2" xfId="0" applyNumberFormat="1" applyFont="1" applyFill="1" applyBorder="1" applyAlignment="1">
      <alignment vertical="top" wrapText="1"/>
    </xf>
    <xf numFmtId="11" fontId="8" fillId="2" borderId="3" xfId="0" applyNumberFormat="1" applyFont="1" applyFill="1" applyBorder="1" applyAlignment="1">
      <alignment vertical="top" wrapText="1"/>
    </xf>
    <xf numFmtId="11" fontId="8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0"/>
  <sheetViews>
    <sheetView tabSelected="1" view="pageBreakPreview" topLeftCell="A133" zoomScaleNormal="62" zoomScaleSheetLayoutView="100" workbookViewId="0">
      <selection activeCell="E4" sqref="E4:F4"/>
    </sheetView>
  </sheetViews>
  <sheetFormatPr defaultRowHeight="15" x14ac:dyDescent="0.25"/>
  <cols>
    <col min="1" max="1" width="41" customWidth="1"/>
    <col min="2" max="2" width="23.7109375" customWidth="1"/>
    <col min="3" max="3" width="18.7109375" customWidth="1"/>
    <col min="4" max="4" width="17.28515625" customWidth="1"/>
    <col min="5" max="5" width="21" customWidth="1"/>
    <col min="6" max="6" width="21.140625" customWidth="1"/>
  </cols>
  <sheetData>
    <row r="2" spans="1:7" ht="26.25" customHeight="1" x14ac:dyDescent="0.25">
      <c r="A2" s="1"/>
      <c r="B2" s="1"/>
      <c r="C2" s="1"/>
      <c r="D2" s="26" t="s">
        <v>98</v>
      </c>
      <c r="E2" s="27" t="s">
        <v>99</v>
      </c>
      <c r="F2" s="27"/>
      <c r="G2" s="1"/>
    </row>
    <row r="3" spans="1:7" ht="55.5" customHeight="1" x14ac:dyDescent="0.4">
      <c r="A3" s="1"/>
      <c r="B3" s="1"/>
      <c r="C3" s="1"/>
      <c r="D3" s="26"/>
      <c r="E3" s="28" t="s">
        <v>100</v>
      </c>
      <c r="F3" s="28"/>
      <c r="G3" s="1"/>
    </row>
    <row r="4" spans="1:7" s="1" customFormat="1" ht="55.5" customHeight="1" x14ac:dyDescent="0.4">
      <c r="D4" s="26"/>
      <c r="E4" s="35" t="s">
        <v>129</v>
      </c>
      <c r="F4" s="35"/>
    </row>
    <row r="5" spans="1:7" ht="45.75" customHeight="1" x14ac:dyDescent="0.35">
      <c r="A5" s="1"/>
      <c r="B5" s="1"/>
      <c r="C5" s="1"/>
      <c r="D5" s="5"/>
      <c r="E5" s="5"/>
      <c r="F5" s="5"/>
      <c r="G5" s="1"/>
    </row>
    <row r="6" spans="1:7" ht="27" x14ac:dyDescent="0.35">
      <c r="A6" s="31" t="s">
        <v>0</v>
      </c>
      <c r="B6" s="31"/>
      <c r="C6" s="31"/>
      <c r="D6" s="31"/>
      <c r="E6" s="31"/>
      <c r="F6" s="31"/>
      <c r="G6" s="1"/>
    </row>
    <row r="7" spans="1:7" s="1" customFormat="1" ht="90" customHeight="1" x14ac:dyDescent="0.25">
      <c r="A7" s="32" t="s">
        <v>101</v>
      </c>
      <c r="B7" s="32"/>
      <c r="C7" s="32"/>
      <c r="D7" s="32"/>
      <c r="E7" s="32"/>
      <c r="F7" s="32"/>
    </row>
    <row r="8" spans="1:7" s="1" customFormat="1" ht="25.5" x14ac:dyDescent="0.35">
      <c r="A8" s="12"/>
      <c r="B8" s="12"/>
      <c r="C8" s="12"/>
      <c r="D8" s="12"/>
      <c r="E8" s="12"/>
      <c r="F8" s="12"/>
    </row>
    <row r="9" spans="1:7" x14ac:dyDescent="0.25">
      <c r="A9" s="1"/>
      <c r="B9" s="4"/>
      <c r="C9" s="1"/>
      <c r="D9" s="1"/>
      <c r="E9" s="1"/>
      <c r="F9" s="1"/>
      <c r="G9" s="1"/>
    </row>
    <row r="10" spans="1:7" ht="31.5" customHeight="1" x14ac:dyDescent="0.25">
      <c r="A10" s="30" t="s">
        <v>1</v>
      </c>
      <c r="B10" s="30" t="s">
        <v>2</v>
      </c>
      <c r="C10" s="33" t="s">
        <v>3</v>
      </c>
      <c r="D10" s="33"/>
      <c r="E10" s="33"/>
      <c r="F10" s="34" t="s">
        <v>4</v>
      </c>
      <c r="G10" s="1"/>
    </row>
    <row r="11" spans="1:7" ht="102" customHeight="1" x14ac:dyDescent="0.25">
      <c r="A11" s="30"/>
      <c r="B11" s="30"/>
      <c r="C11" s="3" t="s">
        <v>5</v>
      </c>
      <c r="D11" s="3" t="s">
        <v>6</v>
      </c>
      <c r="E11" s="3" t="s">
        <v>7</v>
      </c>
      <c r="F11" s="34"/>
      <c r="G11" s="1"/>
    </row>
    <row r="12" spans="1:7" ht="15.75" x14ac:dyDescent="0.25">
      <c r="A12" s="2">
        <v>1</v>
      </c>
      <c r="B12" s="2">
        <v>2</v>
      </c>
      <c r="C12" s="3">
        <v>3</v>
      </c>
      <c r="D12" s="3">
        <v>4</v>
      </c>
      <c r="E12" s="3">
        <v>5</v>
      </c>
      <c r="F12" s="3">
        <v>6</v>
      </c>
      <c r="G12" s="1"/>
    </row>
    <row r="13" spans="1:7" ht="19.5" x14ac:dyDescent="0.25">
      <c r="A13" s="10" t="s">
        <v>8</v>
      </c>
      <c r="B13" s="11">
        <f>B14+B70+B72+B75+B79+B109+B114+B119+B121+B123+B125+B127</f>
        <v>222172.65000000002</v>
      </c>
      <c r="C13" s="11">
        <f>SUM(D13:E13)</f>
        <v>162312.60980000003</v>
      </c>
      <c r="D13" s="11">
        <f t="shared" ref="D13:E13" si="0">D14+D70+D72+D75+D79+D109+D114+D119+D121+D123+D125+D127</f>
        <v>162219.50980000003</v>
      </c>
      <c r="E13" s="11">
        <f t="shared" si="0"/>
        <v>93.1</v>
      </c>
      <c r="F13" s="11">
        <v>73.058539756661318</v>
      </c>
      <c r="G13" s="1"/>
    </row>
    <row r="14" spans="1:7" ht="56.25" x14ac:dyDescent="0.25">
      <c r="A14" s="13" t="s">
        <v>9</v>
      </c>
      <c r="B14" s="14">
        <f>SUM(B15:B36)+SUM(B38:B69)</f>
        <v>92246.88</v>
      </c>
      <c r="C14" s="14">
        <f>SUM(D14:E14)</f>
        <v>62155.80000000001</v>
      </c>
      <c r="D14" s="14">
        <f>SUM(D15:D36)+SUM(D38:D69)</f>
        <v>62062.700000000012</v>
      </c>
      <c r="E14" s="14">
        <f>SUM(E15:E69)</f>
        <v>93.1</v>
      </c>
      <c r="F14" s="14">
        <f>C14/B14*100</f>
        <v>67.379839838485594</v>
      </c>
      <c r="G14" s="4"/>
    </row>
    <row r="15" spans="1:7" ht="37.5" x14ac:dyDescent="0.25">
      <c r="A15" s="15" t="s">
        <v>10</v>
      </c>
      <c r="B15" s="16">
        <v>13000</v>
      </c>
      <c r="C15" s="16">
        <v>3283</v>
      </c>
      <c r="D15" s="16">
        <v>3283</v>
      </c>
      <c r="E15" s="16">
        <v>0</v>
      </c>
      <c r="F15" s="16">
        <f t="shared" ref="F15:F78" si="1">C15/B15*100</f>
        <v>25.253846153846155</v>
      </c>
      <c r="G15" s="1"/>
    </row>
    <row r="16" spans="1:7" ht="23.25" customHeight="1" x14ac:dyDescent="0.25">
      <c r="A16" s="15" t="s">
        <v>11</v>
      </c>
      <c r="B16" s="16">
        <v>2211.4</v>
      </c>
      <c r="C16" s="16">
        <v>858</v>
      </c>
      <c r="D16" s="16">
        <v>858</v>
      </c>
      <c r="E16" s="16">
        <v>0</v>
      </c>
      <c r="F16" s="16">
        <f t="shared" si="1"/>
        <v>38.798950890838377</v>
      </c>
      <c r="G16" s="1"/>
    </row>
    <row r="17" spans="1:7" ht="23.25" customHeight="1" x14ac:dyDescent="0.25">
      <c r="A17" s="15" t="s">
        <v>12</v>
      </c>
      <c r="B17" s="16">
        <v>1610</v>
      </c>
      <c r="C17" s="16">
        <v>589.29999999999995</v>
      </c>
      <c r="D17" s="16">
        <v>589.29999999999995</v>
      </c>
      <c r="E17" s="16">
        <v>0</v>
      </c>
      <c r="F17" s="16">
        <f t="shared" si="1"/>
        <v>36.602484472049682</v>
      </c>
      <c r="G17" s="1"/>
    </row>
    <row r="18" spans="1:7" ht="41.25" customHeight="1" x14ac:dyDescent="0.25">
      <c r="A18" s="15" t="s">
        <v>13</v>
      </c>
      <c r="B18" s="16">
        <v>120</v>
      </c>
      <c r="C18" s="16">
        <v>0</v>
      </c>
      <c r="D18" s="16">
        <v>0</v>
      </c>
      <c r="E18" s="16">
        <v>0</v>
      </c>
      <c r="F18" s="16">
        <f t="shared" si="1"/>
        <v>0</v>
      </c>
      <c r="G18" s="1"/>
    </row>
    <row r="19" spans="1:7" ht="42.75" customHeight="1" x14ac:dyDescent="0.25">
      <c r="A19" s="15" t="s">
        <v>14</v>
      </c>
      <c r="B19" s="16">
        <v>200</v>
      </c>
      <c r="C19" s="16">
        <v>0</v>
      </c>
      <c r="D19" s="16">
        <v>0</v>
      </c>
      <c r="E19" s="16">
        <v>0</v>
      </c>
      <c r="F19" s="16">
        <f t="shared" si="1"/>
        <v>0</v>
      </c>
      <c r="G19" s="1"/>
    </row>
    <row r="20" spans="1:7" ht="37.5" x14ac:dyDescent="0.25">
      <c r="A20" s="15" t="s">
        <v>15</v>
      </c>
      <c r="B20" s="16">
        <v>1417.4</v>
      </c>
      <c r="C20" s="16">
        <v>750.7</v>
      </c>
      <c r="D20" s="16">
        <v>750.7</v>
      </c>
      <c r="E20" s="16">
        <v>0</v>
      </c>
      <c r="F20" s="16">
        <f t="shared" si="1"/>
        <v>52.963172005079727</v>
      </c>
    </row>
    <row r="21" spans="1:7" ht="25.5" customHeight="1" x14ac:dyDescent="0.25">
      <c r="A21" s="15" t="s">
        <v>16</v>
      </c>
      <c r="B21" s="16">
        <v>23.8</v>
      </c>
      <c r="C21" s="16">
        <v>3.5</v>
      </c>
      <c r="D21" s="16">
        <v>3.5</v>
      </c>
      <c r="E21" s="16">
        <v>0</v>
      </c>
      <c r="F21" s="16">
        <f t="shared" si="1"/>
        <v>14.705882352941178</v>
      </c>
    </row>
    <row r="22" spans="1:7" ht="135" customHeight="1" x14ac:dyDescent="0.25">
      <c r="A22" s="15" t="s">
        <v>17</v>
      </c>
      <c r="B22" s="16">
        <v>6375</v>
      </c>
      <c r="C22" s="16">
        <v>6273</v>
      </c>
      <c r="D22" s="16">
        <v>6179.9</v>
      </c>
      <c r="E22" s="16">
        <v>93.1</v>
      </c>
      <c r="F22" s="16">
        <f t="shared" si="1"/>
        <v>98.4</v>
      </c>
    </row>
    <row r="23" spans="1:7" ht="114.75" customHeight="1" x14ac:dyDescent="0.25">
      <c r="A23" s="15" t="s">
        <v>18</v>
      </c>
      <c r="B23" s="16">
        <v>771.6</v>
      </c>
      <c r="C23" s="16">
        <v>157</v>
      </c>
      <c r="D23" s="16">
        <v>157</v>
      </c>
      <c r="E23" s="16">
        <v>0</v>
      </c>
      <c r="F23" s="16">
        <f t="shared" si="1"/>
        <v>20.347330222913428</v>
      </c>
    </row>
    <row r="24" spans="1:7" ht="56.25" x14ac:dyDescent="0.25">
      <c r="A24" s="15" t="s">
        <v>102</v>
      </c>
      <c r="B24" s="16">
        <v>54.9</v>
      </c>
      <c r="C24" s="16">
        <v>19.600000000000001</v>
      </c>
      <c r="D24" s="16">
        <v>19.600000000000001</v>
      </c>
      <c r="E24" s="16">
        <v>0</v>
      </c>
      <c r="F24" s="16">
        <f t="shared" si="1"/>
        <v>35.701275045537344</v>
      </c>
    </row>
    <row r="25" spans="1:7" ht="75" x14ac:dyDescent="0.25">
      <c r="A25" s="15" t="s">
        <v>19</v>
      </c>
      <c r="B25" s="16">
        <v>3845.4</v>
      </c>
      <c r="C25" s="16">
        <v>2883.6</v>
      </c>
      <c r="D25" s="16">
        <v>2883.6</v>
      </c>
      <c r="E25" s="16">
        <v>0</v>
      </c>
      <c r="F25" s="16">
        <f t="shared" si="1"/>
        <v>74.988297706350437</v>
      </c>
    </row>
    <row r="26" spans="1:7" ht="131.25" x14ac:dyDescent="0.25">
      <c r="A26" s="15" t="s">
        <v>20</v>
      </c>
      <c r="B26" s="16">
        <v>700</v>
      </c>
      <c r="C26" s="16">
        <v>77.599999999999994</v>
      </c>
      <c r="D26" s="16">
        <v>77.599999999999994</v>
      </c>
      <c r="E26" s="16">
        <v>0</v>
      </c>
      <c r="F26" s="16">
        <f t="shared" si="1"/>
        <v>11.085714285714285</v>
      </c>
    </row>
    <row r="27" spans="1:7" ht="150" x14ac:dyDescent="0.25">
      <c r="A27" s="15" t="s">
        <v>21</v>
      </c>
      <c r="B27" s="16">
        <v>200</v>
      </c>
      <c r="C27" s="16">
        <v>15.8</v>
      </c>
      <c r="D27" s="16">
        <v>15.8</v>
      </c>
      <c r="E27" s="16">
        <v>0</v>
      </c>
      <c r="F27" s="16">
        <f t="shared" si="1"/>
        <v>7.9</v>
      </c>
    </row>
    <row r="28" spans="1:7" ht="75" x14ac:dyDescent="0.25">
      <c r="A28" s="15" t="s">
        <v>22</v>
      </c>
      <c r="B28" s="16">
        <v>16</v>
      </c>
      <c r="C28" s="16">
        <v>9.9</v>
      </c>
      <c r="D28" s="16">
        <v>9.9</v>
      </c>
      <c r="E28" s="16">
        <v>0</v>
      </c>
      <c r="F28" s="16">
        <f t="shared" si="1"/>
        <v>61.875</v>
      </c>
    </row>
    <row r="29" spans="1:7" ht="114" customHeight="1" x14ac:dyDescent="0.25">
      <c r="A29" s="15" t="s">
        <v>23</v>
      </c>
      <c r="B29" s="16">
        <v>4800</v>
      </c>
      <c r="C29" s="16">
        <v>4800</v>
      </c>
      <c r="D29" s="16">
        <v>4800</v>
      </c>
      <c r="E29" s="16">
        <v>0</v>
      </c>
      <c r="F29" s="16">
        <f t="shared" si="1"/>
        <v>100</v>
      </c>
    </row>
    <row r="30" spans="1:7" ht="91.5" customHeight="1" x14ac:dyDescent="0.25">
      <c r="A30" s="15" t="s">
        <v>24</v>
      </c>
      <c r="B30" s="16">
        <v>2621.8</v>
      </c>
      <c r="C30" s="16">
        <v>52.9</v>
      </c>
      <c r="D30" s="16">
        <v>52.9</v>
      </c>
      <c r="E30" s="16">
        <v>0</v>
      </c>
      <c r="F30" s="16">
        <f t="shared" si="1"/>
        <v>2.017697764894347</v>
      </c>
    </row>
    <row r="31" spans="1:7" ht="110.25" customHeight="1" x14ac:dyDescent="0.25">
      <c r="A31" s="15" t="s">
        <v>120</v>
      </c>
      <c r="B31" s="16">
        <v>50</v>
      </c>
      <c r="C31" s="16">
        <v>0</v>
      </c>
      <c r="D31" s="16">
        <v>0</v>
      </c>
      <c r="E31" s="16">
        <v>0</v>
      </c>
      <c r="F31" s="16">
        <f t="shared" si="1"/>
        <v>0</v>
      </c>
    </row>
    <row r="32" spans="1:7" ht="131.25" x14ac:dyDescent="0.25">
      <c r="A32" s="15" t="s">
        <v>119</v>
      </c>
      <c r="B32" s="16">
        <v>71.7</v>
      </c>
      <c r="C32" s="16">
        <v>21.7</v>
      </c>
      <c r="D32" s="16">
        <v>21.7</v>
      </c>
      <c r="E32" s="16">
        <v>0</v>
      </c>
      <c r="F32" s="16">
        <f t="shared" si="1"/>
        <v>30.264993026499297</v>
      </c>
    </row>
    <row r="33" spans="1:6" ht="81" customHeight="1" x14ac:dyDescent="0.25">
      <c r="A33" s="15" t="s">
        <v>25</v>
      </c>
      <c r="B33" s="16">
        <v>990</v>
      </c>
      <c r="C33" s="16">
        <v>953.1</v>
      </c>
      <c r="D33" s="16">
        <v>953.1</v>
      </c>
      <c r="E33" s="16">
        <v>0</v>
      </c>
      <c r="F33" s="16">
        <f t="shared" si="1"/>
        <v>96.27272727272728</v>
      </c>
    </row>
    <row r="34" spans="1:6" ht="37.5" x14ac:dyDescent="0.25">
      <c r="A34" s="15" t="s">
        <v>26</v>
      </c>
      <c r="B34" s="16">
        <v>10000</v>
      </c>
      <c r="C34" s="16">
        <v>4821</v>
      </c>
      <c r="D34" s="16">
        <v>4821</v>
      </c>
      <c r="E34" s="16">
        <v>0</v>
      </c>
      <c r="F34" s="16">
        <f t="shared" si="1"/>
        <v>48.209999999999994</v>
      </c>
    </row>
    <row r="35" spans="1:6" ht="37.5" x14ac:dyDescent="0.25">
      <c r="A35" s="15" t="s">
        <v>27</v>
      </c>
      <c r="B35" s="16">
        <v>12500</v>
      </c>
      <c r="C35" s="16">
        <v>12359.1</v>
      </c>
      <c r="D35" s="16">
        <v>12359.1</v>
      </c>
      <c r="E35" s="16">
        <v>0</v>
      </c>
      <c r="F35" s="16">
        <f t="shared" si="1"/>
        <v>98.872800000000012</v>
      </c>
    </row>
    <row r="36" spans="1:6" ht="237" customHeight="1" x14ac:dyDescent="0.25">
      <c r="A36" s="17" t="s">
        <v>114</v>
      </c>
      <c r="B36" s="16">
        <v>15141.1</v>
      </c>
      <c r="C36" s="16">
        <v>15125.2</v>
      </c>
      <c r="D36" s="16">
        <v>15125.2</v>
      </c>
      <c r="E36" s="16">
        <v>0</v>
      </c>
      <c r="F36" s="16">
        <f t="shared" si="1"/>
        <v>99.894987814623775</v>
      </c>
    </row>
    <row r="37" spans="1:6" ht="37.5" x14ac:dyDescent="0.25">
      <c r="A37" s="18" t="s">
        <v>28</v>
      </c>
      <c r="B37" s="16">
        <v>141.1</v>
      </c>
      <c r="C37" s="16">
        <v>141.1</v>
      </c>
      <c r="D37" s="16">
        <v>141.1</v>
      </c>
      <c r="E37" s="16">
        <v>0</v>
      </c>
      <c r="F37" s="16">
        <f t="shared" si="1"/>
        <v>100</v>
      </c>
    </row>
    <row r="38" spans="1:6" ht="112.5" x14ac:dyDescent="0.25">
      <c r="A38" s="15" t="s">
        <v>29</v>
      </c>
      <c r="B38" s="16">
        <v>800</v>
      </c>
      <c r="C38" s="16">
        <v>646.4</v>
      </c>
      <c r="D38" s="16">
        <v>646.4</v>
      </c>
      <c r="E38" s="16">
        <v>0</v>
      </c>
      <c r="F38" s="16">
        <f t="shared" si="1"/>
        <v>80.8</v>
      </c>
    </row>
    <row r="39" spans="1:6" ht="131.25" x14ac:dyDescent="0.25">
      <c r="A39" s="15" t="s">
        <v>103</v>
      </c>
      <c r="B39" s="16">
        <v>289.98</v>
      </c>
      <c r="C39" s="16">
        <v>289.10000000000002</v>
      </c>
      <c r="D39" s="16">
        <v>289.10000000000002</v>
      </c>
      <c r="E39" s="16">
        <v>0</v>
      </c>
      <c r="F39" s="16">
        <f t="shared" si="1"/>
        <v>99.696530795227261</v>
      </c>
    </row>
    <row r="40" spans="1:6" ht="93.75" x14ac:dyDescent="0.25">
      <c r="A40" s="15" t="s">
        <v>113</v>
      </c>
      <c r="B40" s="16">
        <v>11</v>
      </c>
      <c r="C40" s="16">
        <v>10.7</v>
      </c>
      <c r="D40" s="16">
        <v>10.7</v>
      </c>
      <c r="E40" s="16">
        <v>0</v>
      </c>
      <c r="F40" s="16">
        <f t="shared" si="1"/>
        <v>97.272727272727266</v>
      </c>
    </row>
    <row r="41" spans="1:6" ht="115.5" customHeight="1" x14ac:dyDescent="0.25">
      <c r="A41" s="19" t="s">
        <v>104</v>
      </c>
      <c r="B41" s="16">
        <v>770</v>
      </c>
      <c r="C41" s="16">
        <v>756.4</v>
      </c>
      <c r="D41" s="16">
        <v>756.4</v>
      </c>
      <c r="E41" s="16">
        <v>0</v>
      </c>
      <c r="F41" s="16">
        <f t="shared" si="1"/>
        <v>98.233766233766232</v>
      </c>
    </row>
    <row r="42" spans="1:6" ht="93.75" x14ac:dyDescent="0.25">
      <c r="A42" s="15" t="s">
        <v>117</v>
      </c>
      <c r="B42" s="16">
        <v>93.9</v>
      </c>
      <c r="C42" s="16">
        <v>62.4</v>
      </c>
      <c r="D42" s="16">
        <v>62.4</v>
      </c>
      <c r="E42" s="16">
        <v>0</v>
      </c>
      <c r="F42" s="16">
        <f t="shared" si="1"/>
        <v>66.453674121405754</v>
      </c>
    </row>
    <row r="43" spans="1:6" ht="112.5" x14ac:dyDescent="0.25">
      <c r="A43" s="19" t="s">
        <v>118</v>
      </c>
      <c r="B43" s="16">
        <v>213.8</v>
      </c>
      <c r="C43" s="16">
        <v>169.2</v>
      </c>
      <c r="D43" s="16">
        <v>169.2</v>
      </c>
      <c r="E43" s="16">
        <v>0</v>
      </c>
      <c r="F43" s="16">
        <f t="shared" si="1"/>
        <v>79.139382600561262</v>
      </c>
    </row>
    <row r="44" spans="1:6" ht="112.5" x14ac:dyDescent="0.25">
      <c r="A44" s="19" t="s">
        <v>30</v>
      </c>
      <c r="B44" s="16">
        <v>202.7</v>
      </c>
      <c r="C44" s="16">
        <v>202.5</v>
      </c>
      <c r="D44" s="16">
        <v>202.5</v>
      </c>
      <c r="E44" s="16">
        <v>0</v>
      </c>
      <c r="F44" s="16">
        <f t="shared" si="1"/>
        <v>99.901332017760254</v>
      </c>
    </row>
    <row r="45" spans="1:6" ht="119.25" customHeight="1" x14ac:dyDescent="0.25">
      <c r="A45" s="15" t="s">
        <v>105</v>
      </c>
      <c r="B45" s="16">
        <v>205.4</v>
      </c>
      <c r="C45" s="16">
        <v>202</v>
      </c>
      <c r="D45" s="16">
        <v>202</v>
      </c>
      <c r="E45" s="16">
        <v>0</v>
      </c>
      <c r="F45" s="16">
        <f t="shared" si="1"/>
        <v>98.344693281402144</v>
      </c>
    </row>
    <row r="46" spans="1:6" ht="112.5" x14ac:dyDescent="0.25">
      <c r="A46" s="19" t="s">
        <v>93</v>
      </c>
      <c r="B46" s="16">
        <v>168.3</v>
      </c>
      <c r="C46" s="16">
        <v>167.6</v>
      </c>
      <c r="D46" s="16">
        <v>167.6</v>
      </c>
      <c r="E46" s="16">
        <v>0</v>
      </c>
      <c r="F46" s="16">
        <f t="shared" si="1"/>
        <v>99.58407605466428</v>
      </c>
    </row>
    <row r="47" spans="1:6" ht="75" x14ac:dyDescent="0.25">
      <c r="A47" s="15" t="s">
        <v>31</v>
      </c>
      <c r="B47" s="16">
        <v>12</v>
      </c>
      <c r="C47" s="16">
        <v>10.6</v>
      </c>
      <c r="D47" s="16">
        <v>10.6</v>
      </c>
      <c r="E47" s="16">
        <v>0</v>
      </c>
      <c r="F47" s="16">
        <f t="shared" si="1"/>
        <v>88.333333333333329</v>
      </c>
    </row>
    <row r="48" spans="1:6" ht="56.25" x14ac:dyDescent="0.25">
      <c r="A48" s="15" t="s">
        <v>94</v>
      </c>
      <c r="B48" s="16">
        <v>100</v>
      </c>
      <c r="C48" s="16">
        <v>0</v>
      </c>
      <c r="D48" s="16">
        <v>0</v>
      </c>
      <c r="E48" s="16">
        <v>0</v>
      </c>
      <c r="F48" s="16">
        <f t="shared" si="1"/>
        <v>0</v>
      </c>
    </row>
    <row r="49" spans="1:6" ht="56.25" x14ac:dyDescent="0.25">
      <c r="A49" s="15" t="s">
        <v>95</v>
      </c>
      <c r="B49" s="16">
        <v>100</v>
      </c>
      <c r="C49" s="16">
        <v>0</v>
      </c>
      <c r="D49" s="16">
        <v>0</v>
      </c>
      <c r="E49" s="16">
        <v>0</v>
      </c>
      <c r="F49" s="16">
        <f t="shared" si="1"/>
        <v>0</v>
      </c>
    </row>
    <row r="50" spans="1:6" ht="56.25" x14ac:dyDescent="0.25">
      <c r="A50" s="15" t="s">
        <v>106</v>
      </c>
      <c r="B50" s="16">
        <v>200</v>
      </c>
      <c r="C50" s="16">
        <v>80.5</v>
      </c>
      <c r="D50" s="16">
        <v>80.5</v>
      </c>
      <c r="E50" s="16">
        <v>0</v>
      </c>
      <c r="F50" s="16">
        <f t="shared" si="1"/>
        <v>40.25</v>
      </c>
    </row>
    <row r="51" spans="1:6" ht="56.25" x14ac:dyDescent="0.25">
      <c r="A51" s="15" t="s">
        <v>107</v>
      </c>
      <c r="B51" s="16">
        <v>200</v>
      </c>
      <c r="C51" s="16">
        <v>43.5</v>
      </c>
      <c r="D51" s="16">
        <v>43.5</v>
      </c>
      <c r="E51" s="16">
        <v>0</v>
      </c>
      <c r="F51" s="16">
        <f t="shared" si="1"/>
        <v>21.75</v>
      </c>
    </row>
    <row r="52" spans="1:6" ht="37.5" x14ac:dyDescent="0.25">
      <c r="A52" s="15" t="s">
        <v>32</v>
      </c>
      <c r="B52" s="16">
        <v>10050.1</v>
      </c>
      <c r="C52" s="16">
        <v>5696.6</v>
      </c>
      <c r="D52" s="16">
        <v>5696.6</v>
      </c>
      <c r="E52" s="16">
        <v>0</v>
      </c>
      <c r="F52" s="16">
        <f t="shared" si="1"/>
        <v>56.682023064447115</v>
      </c>
    </row>
    <row r="53" spans="1:6" ht="37.5" x14ac:dyDescent="0.25">
      <c r="A53" s="15" t="s">
        <v>33</v>
      </c>
      <c r="B53" s="16">
        <v>20</v>
      </c>
      <c r="C53" s="16">
        <v>0</v>
      </c>
      <c r="D53" s="16">
        <v>0</v>
      </c>
      <c r="E53" s="16">
        <v>0</v>
      </c>
      <c r="F53" s="16">
        <f t="shared" si="1"/>
        <v>0</v>
      </c>
    </row>
    <row r="54" spans="1:6" ht="56.25" x14ac:dyDescent="0.25">
      <c r="A54" s="15" t="s">
        <v>96</v>
      </c>
      <c r="B54" s="16">
        <v>273</v>
      </c>
      <c r="C54" s="16">
        <v>126.9</v>
      </c>
      <c r="D54" s="16">
        <v>126.9</v>
      </c>
      <c r="E54" s="16">
        <v>0</v>
      </c>
      <c r="F54" s="16">
        <f t="shared" si="1"/>
        <v>46.483516483516482</v>
      </c>
    </row>
    <row r="55" spans="1:6" ht="56.25" x14ac:dyDescent="0.25">
      <c r="A55" s="15" t="s">
        <v>34</v>
      </c>
      <c r="B55" s="16">
        <v>37</v>
      </c>
      <c r="C55" s="16">
        <v>36.200000000000003</v>
      </c>
      <c r="D55" s="16">
        <v>36.200000000000003</v>
      </c>
      <c r="E55" s="16">
        <v>0</v>
      </c>
      <c r="F55" s="16">
        <f t="shared" si="1"/>
        <v>97.837837837837853</v>
      </c>
    </row>
    <row r="56" spans="1:6" ht="41.25" customHeight="1" x14ac:dyDescent="0.25">
      <c r="A56" s="15" t="s">
        <v>35</v>
      </c>
      <c r="B56" s="16">
        <v>550</v>
      </c>
      <c r="C56" s="16">
        <v>260</v>
      </c>
      <c r="D56" s="16">
        <v>260</v>
      </c>
      <c r="E56" s="16">
        <v>0</v>
      </c>
      <c r="F56" s="16">
        <f t="shared" si="1"/>
        <v>47.272727272727273</v>
      </c>
    </row>
    <row r="57" spans="1:6" ht="56.25" x14ac:dyDescent="0.25">
      <c r="A57" s="15" t="s">
        <v>36</v>
      </c>
      <c r="B57" s="16">
        <v>72</v>
      </c>
      <c r="C57" s="16">
        <v>21.4</v>
      </c>
      <c r="D57" s="16">
        <v>21.4</v>
      </c>
      <c r="E57" s="16">
        <v>0</v>
      </c>
      <c r="F57" s="16">
        <f t="shared" si="1"/>
        <v>29.722222222222221</v>
      </c>
    </row>
    <row r="58" spans="1:6" ht="37.5" x14ac:dyDescent="0.25">
      <c r="A58" s="15" t="s">
        <v>37</v>
      </c>
      <c r="B58" s="16">
        <v>115.7</v>
      </c>
      <c r="C58" s="16">
        <v>81.5</v>
      </c>
      <c r="D58" s="16">
        <v>81.5</v>
      </c>
      <c r="E58" s="16">
        <v>0</v>
      </c>
      <c r="F58" s="16">
        <f t="shared" si="1"/>
        <v>70.440795159896282</v>
      </c>
    </row>
    <row r="59" spans="1:6" ht="75" x14ac:dyDescent="0.25">
      <c r="A59" s="15" t="s">
        <v>38</v>
      </c>
      <c r="B59" s="16">
        <v>40</v>
      </c>
      <c r="C59" s="16">
        <v>13.7</v>
      </c>
      <c r="D59" s="16">
        <v>13.7</v>
      </c>
      <c r="E59" s="16">
        <v>0</v>
      </c>
      <c r="F59" s="16">
        <f t="shared" si="1"/>
        <v>34.25</v>
      </c>
    </row>
    <row r="60" spans="1:6" ht="56.25" x14ac:dyDescent="0.25">
      <c r="A60" s="15" t="s">
        <v>108</v>
      </c>
      <c r="B60" s="16">
        <v>50</v>
      </c>
      <c r="C60" s="16">
        <v>0</v>
      </c>
      <c r="D60" s="16">
        <v>0</v>
      </c>
      <c r="E60" s="16">
        <v>0</v>
      </c>
      <c r="F60" s="16">
        <f t="shared" si="1"/>
        <v>0</v>
      </c>
    </row>
    <row r="61" spans="1:6" ht="18.75" x14ac:dyDescent="0.25">
      <c r="A61" s="15" t="s">
        <v>39</v>
      </c>
      <c r="B61" s="16">
        <v>10</v>
      </c>
      <c r="C61" s="16">
        <v>0</v>
      </c>
      <c r="D61" s="16">
        <v>0</v>
      </c>
      <c r="E61" s="16">
        <v>0</v>
      </c>
      <c r="F61" s="16">
        <f t="shared" si="1"/>
        <v>0</v>
      </c>
    </row>
    <row r="62" spans="1:6" ht="37.5" x14ac:dyDescent="0.25">
      <c r="A62" s="15" t="s">
        <v>40</v>
      </c>
      <c r="B62" s="16">
        <v>50</v>
      </c>
      <c r="C62" s="16">
        <v>0</v>
      </c>
      <c r="D62" s="16">
        <v>0</v>
      </c>
      <c r="E62" s="16">
        <v>0</v>
      </c>
      <c r="F62" s="16">
        <f t="shared" si="1"/>
        <v>0</v>
      </c>
    </row>
    <row r="63" spans="1:6" ht="189.75" customHeight="1" x14ac:dyDescent="0.25">
      <c r="A63" s="19" t="s">
        <v>121</v>
      </c>
      <c r="B63" s="16">
        <v>17.100000000000001</v>
      </c>
      <c r="C63" s="16">
        <v>17.100000000000001</v>
      </c>
      <c r="D63" s="16">
        <v>17.100000000000001</v>
      </c>
      <c r="E63" s="16">
        <v>0</v>
      </c>
      <c r="F63" s="16">
        <f t="shared" si="1"/>
        <v>100</v>
      </c>
    </row>
    <row r="64" spans="1:6" ht="186" customHeight="1" x14ac:dyDescent="0.25">
      <c r="A64" s="19" t="s">
        <v>123</v>
      </c>
      <c r="B64" s="16">
        <v>16.899999999999999</v>
      </c>
      <c r="C64" s="16">
        <v>16.899999999999999</v>
      </c>
      <c r="D64" s="16">
        <v>16.899999999999999</v>
      </c>
      <c r="E64" s="16">
        <v>0</v>
      </c>
      <c r="F64" s="16">
        <f t="shared" si="1"/>
        <v>100</v>
      </c>
    </row>
    <row r="65" spans="1:6" ht="167.25" customHeight="1" x14ac:dyDescent="0.25">
      <c r="A65" s="19" t="s">
        <v>122</v>
      </c>
      <c r="B65" s="16">
        <v>187.9</v>
      </c>
      <c r="C65" s="16">
        <v>187.9</v>
      </c>
      <c r="D65" s="16">
        <v>187.9</v>
      </c>
      <c r="E65" s="16">
        <v>0</v>
      </c>
      <c r="F65" s="16">
        <f t="shared" si="1"/>
        <v>100</v>
      </c>
    </row>
    <row r="66" spans="1:6" ht="75" x14ac:dyDescent="0.25">
      <c r="A66" s="19" t="s">
        <v>124</v>
      </c>
      <c r="B66" s="16">
        <v>220</v>
      </c>
      <c r="C66" s="16">
        <v>0.9</v>
      </c>
      <c r="D66" s="16">
        <v>0.9</v>
      </c>
      <c r="E66" s="16">
        <v>0</v>
      </c>
      <c r="F66" s="16">
        <f t="shared" si="1"/>
        <v>0.40909090909090912</v>
      </c>
    </row>
    <row r="67" spans="1:6" ht="75" customHeight="1" x14ac:dyDescent="0.25">
      <c r="A67" s="19" t="s">
        <v>109</v>
      </c>
      <c r="B67" s="16">
        <v>200</v>
      </c>
      <c r="C67" s="16">
        <v>0.9</v>
      </c>
      <c r="D67" s="16">
        <v>0.9</v>
      </c>
      <c r="E67" s="16">
        <v>0</v>
      </c>
      <c r="F67" s="16">
        <f t="shared" si="1"/>
        <v>0.45000000000000007</v>
      </c>
    </row>
    <row r="68" spans="1:6" ht="75" x14ac:dyDescent="0.25">
      <c r="A68" s="19" t="s">
        <v>110</v>
      </c>
      <c r="B68" s="16">
        <v>230</v>
      </c>
      <c r="C68" s="16">
        <v>0.9</v>
      </c>
      <c r="D68" s="16">
        <v>0.9</v>
      </c>
      <c r="E68" s="16">
        <v>0</v>
      </c>
      <c r="F68" s="16">
        <f t="shared" si="1"/>
        <v>0.39130434782608697</v>
      </c>
    </row>
    <row r="69" spans="1:6" ht="131.25" x14ac:dyDescent="0.25">
      <c r="A69" s="15" t="s">
        <v>128</v>
      </c>
      <c r="B69" s="16">
        <v>20</v>
      </c>
      <c r="C69" s="16">
        <v>0</v>
      </c>
      <c r="D69" s="16">
        <v>0</v>
      </c>
      <c r="E69" s="16">
        <v>0</v>
      </c>
      <c r="F69" s="16">
        <f t="shared" si="1"/>
        <v>0</v>
      </c>
    </row>
    <row r="70" spans="1:6" ht="75" x14ac:dyDescent="0.25">
      <c r="A70" s="13" t="s">
        <v>41</v>
      </c>
      <c r="B70" s="14">
        <v>350</v>
      </c>
      <c r="C70" s="14">
        <v>0</v>
      </c>
      <c r="D70" s="14">
        <v>0</v>
      </c>
      <c r="E70" s="14">
        <v>0</v>
      </c>
      <c r="F70" s="14">
        <f t="shared" si="1"/>
        <v>0</v>
      </c>
    </row>
    <row r="71" spans="1:6" ht="74.25" customHeight="1" x14ac:dyDescent="0.25">
      <c r="A71" s="15" t="s">
        <v>125</v>
      </c>
      <c r="B71" s="16">
        <v>350</v>
      </c>
      <c r="C71" s="16">
        <v>0</v>
      </c>
      <c r="D71" s="16">
        <v>0</v>
      </c>
      <c r="E71" s="16">
        <v>0</v>
      </c>
      <c r="F71" s="16">
        <f t="shared" si="1"/>
        <v>0</v>
      </c>
    </row>
    <row r="72" spans="1:6" ht="18.75" x14ac:dyDescent="0.25">
      <c r="A72" s="13" t="s">
        <v>42</v>
      </c>
      <c r="B72" s="14">
        <f>SUM(B73:B74)</f>
        <v>2198.1999999999998</v>
      </c>
      <c r="C72" s="14">
        <f>SUM(D72:E72)</f>
        <v>2154.9598000000001</v>
      </c>
      <c r="D72" s="14">
        <f>SUM(D73:D74)</f>
        <v>2154.9598000000001</v>
      </c>
      <c r="E72" s="14">
        <v>0</v>
      </c>
      <c r="F72" s="14">
        <f t="shared" si="1"/>
        <v>98.032926940223831</v>
      </c>
    </row>
    <row r="73" spans="1:6" ht="56.25" x14ac:dyDescent="0.25">
      <c r="A73" s="20" t="s">
        <v>43</v>
      </c>
      <c r="B73" s="16">
        <v>153.5</v>
      </c>
      <c r="C73" s="16">
        <v>112.57559999999999</v>
      </c>
      <c r="D73" s="16">
        <v>112.57559999999999</v>
      </c>
      <c r="E73" s="16">
        <v>0</v>
      </c>
      <c r="F73" s="16">
        <f t="shared" si="1"/>
        <v>73.339153094462546</v>
      </c>
    </row>
    <row r="74" spans="1:6" ht="36.75" customHeight="1" x14ac:dyDescent="0.25">
      <c r="A74" s="20" t="s">
        <v>44</v>
      </c>
      <c r="B74" s="16">
        <v>2044.7</v>
      </c>
      <c r="C74" s="16">
        <v>2042.3842</v>
      </c>
      <c r="D74" s="16">
        <v>2042.3842</v>
      </c>
      <c r="E74" s="16">
        <v>0</v>
      </c>
      <c r="F74" s="16">
        <f t="shared" si="1"/>
        <v>99.886741331246625</v>
      </c>
    </row>
    <row r="75" spans="1:6" ht="37.5" x14ac:dyDescent="0.25">
      <c r="A75" s="13" t="s">
        <v>45</v>
      </c>
      <c r="B75" s="14">
        <f>SUM(B76:B78)</f>
        <v>13234.699999999999</v>
      </c>
      <c r="C75" s="14">
        <f>SUM(D75:E75)</f>
        <v>9623.7999999999993</v>
      </c>
      <c r="D75" s="14">
        <f>SUM(D76:D78)</f>
        <v>9623.7999999999993</v>
      </c>
      <c r="E75" s="14">
        <f>SUM(E76:E78)</f>
        <v>0</v>
      </c>
      <c r="F75" s="14">
        <f t="shared" si="1"/>
        <v>72.716419714840526</v>
      </c>
    </row>
    <row r="76" spans="1:6" ht="37.5" x14ac:dyDescent="0.25">
      <c r="A76" s="20" t="s">
        <v>46</v>
      </c>
      <c r="B76" s="16">
        <v>10092.799999999999</v>
      </c>
      <c r="C76" s="16">
        <f>SUM(D76:E76)</f>
        <v>6491.1</v>
      </c>
      <c r="D76" s="16">
        <v>6491.1</v>
      </c>
      <c r="E76" s="16">
        <v>0</v>
      </c>
      <c r="F76" s="16">
        <f t="shared" si="1"/>
        <v>64.314164552948654</v>
      </c>
    </row>
    <row r="77" spans="1:6" ht="93.75" x14ac:dyDescent="0.25">
      <c r="A77" s="20" t="s">
        <v>47</v>
      </c>
      <c r="B77" s="16">
        <v>1803.3</v>
      </c>
      <c r="C77" s="16">
        <f>SUM(D77:E77)</f>
        <v>1803.3</v>
      </c>
      <c r="D77" s="16">
        <v>1803.3</v>
      </c>
      <c r="E77" s="16">
        <v>0</v>
      </c>
      <c r="F77" s="16">
        <f t="shared" si="1"/>
        <v>100</v>
      </c>
    </row>
    <row r="78" spans="1:6" ht="40.5" customHeight="1" x14ac:dyDescent="0.25">
      <c r="A78" s="20" t="s">
        <v>44</v>
      </c>
      <c r="B78" s="16">
        <v>1338.6</v>
      </c>
      <c r="C78" s="16">
        <v>1329.4</v>
      </c>
      <c r="D78" s="16">
        <v>1329.4</v>
      </c>
      <c r="E78" s="16">
        <v>0</v>
      </c>
      <c r="F78" s="16">
        <f t="shared" si="1"/>
        <v>99.312714776632319</v>
      </c>
    </row>
    <row r="79" spans="1:6" ht="56.25" x14ac:dyDescent="0.25">
      <c r="A79" s="13" t="s">
        <v>48</v>
      </c>
      <c r="B79" s="14">
        <f>SUM(B80:B108)</f>
        <v>58743.6</v>
      </c>
      <c r="C79" s="14">
        <f>SUM(D79:E79)</f>
        <v>42547.900000000009</v>
      </c>
      <c r="D79" s="14">
        <f>SUM(D80:D108)</f>
        <v>42547.900000000009</v>
      </c>
      <c r="E79" s="14">
        <f>SUM(E80:E108)</f>
        <v>0</v>
      </c>
      <c r="F79" s="14">
        <f t="shared" ref="F79:F128" si="2">C79/B79*100</f>
        <v>72.429847677023545</v>
      </c>
    </row>
    <row r="80" spans="1:6" ht="37.5" x14ac:dyDescent="0.25">
      <c r="A80" s="15" t="s">
        <v>49</v>
      </c>
      <c r="B80" s="16">
        <v>4500</v>
      </c>
      <c r="C80" s="16">
        <v>275.8</v>
      </c>
      <c r="D80" s="16">
        <v>275.8</v>
      </c>
      <c r="E80" s="16">
        <v>0</v>
      </c>
      <c r="F80" s="16">
        <f t="shared" si="2"/>
        <v>6.1288888888888895</v>
      </c>
    </row>
    <row r="81" spans="1:6" ht="76.5" customHeight="1" x14ac:dyDescent="0.25">
      <c r="A81" s="15" t="s">
        <v>50</v>
      </c>
      <c r="B81" s="16">
        <v>246.2</v>
      </c>
      <c r="C81" s="16">
        <v>138.9</v>
      </c>
      <c r="D81" s="16">
        <v>138.9</v>
      </c>
      <c r="E81" s="16">
        <v>0</v>
      </c>
      <c r="F81" s="16">
        <f t="shared" si="2"/>
        <v>56.417546709991882</v>
      </c>
    </row>
    <row r="82" spans="1:6" ht="167.25" customHeight="1" x14ac:dyDescent="0.25">
      <c r="A82" s="19" t="s">
        <v>51</v>
      </c>
      <c r="B82" s="16">
        <v>156.4</v>
      </c>
      <c r="C82" s="16">
        <v>156.4</v>
      </c>
      <c r="D82" s="16">
        <v>156.4</v>
      </c>
      <c r="E82" s="16">
        <v>0</v>
      </c>
      <c r="F82" s="16">
        <f t="shared" si="2"/>
        <v>100</v>
      </c>
    </row>
    <row r="83" spans="1:6" ht="150" x14ac:dyDescent="0.25">
      <c r="A83" s="15" t="s">
        <v>52</v>
      </c>
      <c r="B83" s="16">
        <v>212.3</v>
      </c>
      <c r="C83" s="16">
        <v>212.3</v>
      </c>
      <c r="D83" s="16">
        <v>212.3</v>
      </c>
      <c r="E83" s="16">
        <v>0</v>
      </c>
      <c r="F83" s="16">
        <f t="shared" si="2"/>
        <v>100</v>
      </c>
    </row>
    <row r="84" spans="1:6" ht="37.5" x14ac:dyDescent="0.25">
      <c r="A84" s="15" t="s">
        <v>111</v>
      </c>
      <c r="B84" s="16">
        <v>150</v>
      </c>
      <c r="C84" s="16">
        <v>79.900000000000006</v>
      </c>
      <c r="D84" s="16">
        <v>79.900000000000006</v>
      </c>
      <c r="E84" s="16">
        <v>0</v>
      </c>
      <c r="F84" s="16">
        <f t="shared" si="2"/>
        <v>53.266666666666673</v>
      </c>
    </row>
    <row r="85" spans="1:6" ht="37.5" x14ac:dyDescent="0.25">
      <c r="A85" s="15" t="s">
        <v>53</v>
      </c>
      <c r="B85" s="16">
        <v>6070</v>
      </c>
      <c r="C85" s="16">
        <v>3830.1</v>
      </c>
      <c r="D85" s="16">
        <v>3830.1</v>
      </c>
      <c r="E85" s="16">
        <v>0</v>
      </c>
      <c r="F85" s="16">
        <f t="shared" si="2"/>
        <v>63.098846787479403</v>
      </c>
    </row>
    <row r="86" spans="1:6" ht="18.75" x14ac:dyDescent="0.25">
      <c r="A86" s="15" t="s">
        <v>54</v>
      </c>
      <c r="B86" s="16">
        <v>515</v>
      </c>
      <c r="C86" s="16">
        <v>0</v>
      </c>
      <c r="D86" s="16">
        <v>0</v>
      </c>
      <c r="E86" s="16">
        <v>0</v>
      </c>
      <c r="F86" s="16">
        <f t="shared" si="2"/>
        <v>0</v>
      </c>
    </row>
    <row r="87" spans="1:6" ht="18.75" x14ac:dyDescent="0.25">
      <c r="A87" s="15" t="s">
        <v>55</v>
      </c>
      <c r="B87" s="16">
        <v>400</v>
      </c>
      <c r="C87" s="16">
        <v>280.8</v>
      </c>
      <c r="D87" s="16">
        <v>280.8</v>
      </c>
      <c r="E87" s="16">
        <v>0</v>
      </c>
      <c r="F87" s="16">
        <f t="shared" si="2"/>
        <v>70.2</v>
      </c>
    </row>
    <row r="88" spans="1:6" ht="187.5" customHeight="1" x14ac:dyDescent="0.25">
      <c r="A88" s="19" t="s">
        <v>56</v>
      </c>
      <c r="B88" s="16">
        <v>17.5</v>
      </c>
      <c r="C88" s="16">
        <v>0</v>
      </c>
      <c r="D88" s="16">
        <v>0</v>
      </c>
      <c r="E88" s="16">
        <v>0</v>
      </c>
      <c r="F88" s="16">
        <f t="shared" si="2"/>
        <v>0</v>
      </c>
    </row>
    <row r="89" spans="1:6" ht="150" customHeight="1" x14ac:dyDescent="0.25">
      <c r="A89" s="15" t="s">
        <v>57</v>
      </c>
      <c r="B89" s="16">
        <v>2475</v>
      </c>
      <c r="C89" s="16">
        <v>2473.1999999999998</v>
      </c>
      <c r="D89" s="16">
        <v>2473.1999999999998</v>
      </c>
      <c r="E89" s="16">
        <v>0</v>
      </c>
      <c r="F89" s="16">
        <f t="shared" si="2"/>
        <v>99.927272727272722</v>
      </c>
    </row>
    <row r="90" spans="1:6" ht="208.5" customHeight="1" x14ac:dyDescent="0.25">
      <c r="A90" s="19" t="s">
        <v>97</v>
      </c>
      <c r="B90" s="16">
        <v>2700</v>
      </c>
      <c r="C90" s="16">
        <v>2570</v>
      </c>
      <c r="D90" s="16">
        <v>2570</v>
      </c>
      <c r="E90" s="16">
        <v>0</v>
      </c>
      <c r="F90" s="16">
        <f t="shared" si="2"/>
        <v>95.18518518518519</v>
      </c>
    </row>
    <row r="91" spans="1:6" ht="168.75" customHeight="1" x14ac:dyDescent="0.25">
      <c r="A91" s="19" t="s">
        <v>58</v>
      </c>
      <c r="B91" s="16">
        <v>1900</v>
      </c>
      <c r="C91" s="16">
        <v>563.1</v>
      </c>
      <c r="D91" s="16">
        <v>563.1</v>
      </c>
      <c r="E91" s="16">
        <v>0</v>
      </c>
      <c r="F91" s="16">
        <f t="shared" si="2"/>
        <v>29.636842105263163</v>
      </c>
    </row>
    <row r="92" spans="1:6" ht="150.75" customHeight="1" x14ac:dyDescent="0.25">
      <c r="A92" s="19" t="s">
        <v>126</v>
      </c>
      <c r="B92" s="16">
        <v>4500</v>
      </c>
      <c r="C92" s="16">
        <v>3814.2</v>
      </c>
      <c r="D92" s="16">
        <v>3814.2</v>
      </c>
      <c r="E92" s="16">
        <v>0</v>
      </c>
      <c r="F92" s="16">
        <f t="shared" si="2"/>
        <v>84.759999999999991</v>
      </c>
    </row>
    <row r="93" spans="1:6" ht="131.25" x14ac:dyDescent="0.25">
      <c r="A93" s="15" t="s">
        <v>59</v>
      </c>
      <c r="B93" s="16">
        <v>927</v>
      </c>
      <c r="C93" s="16">
        <v>908</v>
      </c>
      <c r="D93" s="16">
        <v>908</v>
      </c>
      <c r="E93" s="16">
        <v>0</v>
      </c>
      <c r="F93" s="16">
        <f t="shared" si="2"/>
        <v>97.950377562028052</v>
      </c>
    </row>
    <row r="94" spans="1:6" ht="124.5" customHeight="1" x14ac:dyDescent="0.25">
      <c r="A94" s="15" t="s">
        <v>60</v>
      </c>
      <c r="B94" s="16">
        <v>1900</v>
      </c>
      <c r="C94" s="16">
        <v>1690</v>
      </c>
      <c r="D94" s="16">
        <v>1690</v>
      </c>
      <c r="E94" s="16">
        <v>0</v>
      </c>
      <c r="F94" s="16">
        <f t="shared" si="2"/>
        <v>88.94736842105263</v>
      </c>
    </row>
    <row r="95" spans="1:6" ht="187.5" x14ac:dyDescent="0.25">
      <c r="A95" s="15" t="s">
        <v>61</v>
      </c>
      <c r="B95" s="16">
        <v>173</v>
      </c>
      <c r="C95" s="16">
        <v>172.8</v>
      </c>
      <c r="D95" s="16">
        <v>172.8</v>
      </c>
      <c r="E95" s="16">
        <v>0</v>
      </c>
      <c r="F95" s="16">
        <f t="shared" si="2"/>
        <v>99.884393063583815</v>
      </c>
    </row>
    <row r="96" spans="1:6" ht="150" x14ac:dyDescent="0.25">
      <c r="A96" s="15" t="s">
        <v>62</v>
      </c>
      <c r="B96" s="16">
        <v>64</v>
      </c>
      <c r="C96" s="16">
        <v>55.8</v>
      </c>
      <c r="D96" s="16">
        <v>55.8</v>
      </c>
      <c r="E96" s="16">
        <v>0</v>
      </c>
      <c r="F96" s="16">
        <f t="shared" si="2"/>
        <v>87.1875</v>
      </c>
    </row>
    <row r="97" spans="1:6" ht="93.75" x14ac:dyDescent="0.25">
      <c r="A97" s="15" t="s">
        <v>63</v>
      </c>
      <c r="B97" s="16">
        <v>777.7</v>
      </c>
      <c r="C97" s="16">
        <v>0</v>
      </c>
      <c r="D97" s="16">
        <v>0</v>
      </c>
      <c r="E97" s="16">
        <v>0</v>
      </c>
      <c r="F97" s="16">
        <f t="shared" si="2"/>
        <v>0</v>
      </c>
    </row>
    <row r="98" spans="1:6" ht="131.25" x14ac:dyDescent="0.25">
      <c r="A98" s="15" t="s">
        <v>64</v>
      </c>
      <c r="B98" s="16">
        <v>375</v>
      </c>
      <c r="C98" s="16">
        <v>374.9</v>
      </c>
      <c r="D98" s="16">
        <v>374.9</v>
      </c>
      <c r="E98" s="16">
        <v>0</v>
      </c>
      <c r="F98" s="16">
        <f t="shared" si="2"/>
        <v>99.973333333333329</v>
      </c>
    </row>
    <row r="99" spans="1:6" ht="105.75" customHeight="1" x14ac:dyDescent="0.25">
      <c r="A99" s="15" t="s">
        <v>127</v>
      </c>
      <c r="B99" s="16">
        <v>54.8</v>
      </c>
      <c r="C99" s="16">
        <v>54.1</v>
      </c>
      <c r="D99" s="16">
        <v>54.1</v>
      </c>
      <c r="E99" s="16">
        <v>0</v>
      </c>
      <c r="F99" s="16">
        <f t="shared" si="2"/>
        <v>98.72262773722629</v>
      </c>
    </row>
    <row r="100" spans="1:6" ht="43.5" customHeight="1" x14ac:dyDescent="0.25">
      <c r="A100" s="15" t="s">
        <v>65</v>
      </c>
      <c r="B100" s="16">
        <v>7000</v>
      </c>
      <c r="C100" s="16">
        <v>6837</v>
      </c>
      <c r="D100" s="16">
        <v>6837</v>
      </c>
      <c r="E100" s="16">
        <v>0</v>
      </c>
      <c r="F100" s="16">
        <f t="shared" si="2"/>
        <v>97.671428571428578</v>
      </c>
    </row>
    <row r="101" spans="1:6" ht="24" customHeight="1" x14ac:dyDescent="0.25">
      <c r="A101" s="15" t="s">
        <v>66</v>
      </c>
      <c r="B101" s="16">
        <v>8580</v>
      </c>
      <c r="C101" s="16">
        <v>8570</v>
      </c>
      <c r="D101" s="16">
        <v>8570</v>
      </c>
      <c r="E101" s="16">
        <v>0</v>
      </c>
      <c r="F101" s="16">
        <f t="shared" si="2"/>
        <v>99.883449883449885</v>
      </c>
    </row>
    <row r="102" spans="1:6" ht="61.5" customHeight="1" x14ac:dyDescent="0.25">
      <c r="A102" s="15" t="s">
        <v>112</v>
      </c>
      <c r="B102" s="16">
        <v>6000</v>
      </c>
      <c r="C102" s="16">
        <v>4117.3</v>
      </c>
      <c r="D102" s="16">
        <v>4117.3</v>
      </c>
      <c r="E102" s="16">
        <v>0</v>
      </c>
      <c r="F102" s="16">
        <f t="shared" si="2"/>
        <v>68.62166666666667</v>
      </c>
    </row>
    <row r="103" spans="1:6" ht="87.75" customHeight="1" x14ac:dyDescent="0.25">
      <c r="A103" s="15" t="s">
        <v>67</v>
      </c>
      <c r="B103" s="16">
        <v>3299</v>
      </c>
      <c r="C103" s="16">
        <v>3299</v>
      </c>
      <c r="D103" s="16">
        <v>3299</v>
      </c>
      <c r="E103" s="16">
        <v>0</v>
      </c>
      <c r="F103" s="16">
        <f t="shared" si="2"/>
        <v>100</v>
      </c>
    </row>
    <row r="104" spans="1:6" ht="195" customHeight="1" x14ac:dyDescent="0.25">
      <c r="A104" s="15" t="s">
        <v>68</v>
      </c>
      <c r="B104" s="16">
        <v>124</v>
      </c>
      <c r="C104" s="16">
        <v>0</v>
      </c>
      <c r="D104" s="16">
        <v>0</v>
      </c>
      <c r="E104" s="16">
        <v>0</v>
      </c>
      <c r="F104" s="16">
        <f t="shared" si="2"/>
        <v>0</v>
      </c>
    </row>
    <row r="105" spans="1:6" ht="186" customHeight="1" x14ac:dyDescent="0.25">
      <c r="A105" s="15" t="s">
        <v>69</v>
      </c>
      <c r="B105" s="16">
        <v>4500</v>
      </c>
      <c r="C105" s="16">
        <v>1442</v>
      </c>
      <c r="D105" s="16">
        <v>1442</v>
      </c>
      <c r="E105" s="16">
        <v>0</v>
      </c>
      <c r="F105" s="16">
        <f t="shared" si="2"/>
        <v>32.044444444444444</v>
      </c>
    </row>
    <row r="106" spans="1:6" ht="111" customHeight="1" x14ac:dyDescent="0.25">
      <c r="A106" s="15" t="s">
        <v>70</v>
      </c>
      <c r="B106" s="16">
        <v>49.5</v>
      </c>
      <c r="C106" s="16">
        <v>48.4</v>
      </c>
      <c r="D106" s="16">
        <v>48.4</v>
      </c>
      <c r="E106" s="16">
        <v>0</v>
      </c>
      <c r="F106" s="16">
        <f t="shared" si="2"/>
        <v>97.777777777777771</v>
      </c>
    </row>
    <row r="107" spans="1:6" ht="52.5" customHeight="1" x14ac:dyDescent="0.25">
      <c r="A107" s="15" t="s">
        <v>71</v>
      </c>
      <c r="B107" s="16">
        <v>180</v>
      </c>
      <c r="C107" s="16">
        <v>59</v>
      </c>
      <c r="D107" s="16">
        <v>59</v>
      </c>
      <c r="E107" s="16">
        <v>0</v>
      </c>
      <c r="F107" s="16">
        <f t="shared" si="2"/>
        <v>32.777777777777779</v>
      </c>
    </row>
    <row r="108" spans="1:6" ht="123" customHeight="1" x14ac:dyDescent="0.25">
      <c r="A108" s="15" t="s">
        <v>72</v>
      </c>
      <c r="B108" s="16">
        <v>897.2</v>
      </c>
      <c r="C108" s="16">
        <v>524.9</v>
      </c>
      <c r="D108" s="16">
        <v>524.9</v>
      </c>
      <c r="E108" s="16">
        <v>0</v>
      </c>
      <c r="F108" s="16">
        <f t="shared" si="2"/>
        <v>58.504235399019166</v>
      </c>
    </row>
    <row r="109" spans="1:6" ht="41.25" customHeight="1" x14ac:dyDescent="0.25">
      <c r="A109" s="13" t="s">
        <v>73</v>
      </c>
      <c r="B109" s="14">
        <f>SUM(B110:B111)+B113</f>
        <v>29085.200000000001</v>
      </c>
      <c r="C109" s="8">
        <f>SUM(D109:E109)</f>
        <v>25570.7</v>
      </c>
      <c r="D109" s="8">
        <f>SUM(D110:D111)+D113</f>
        <v>25570.7</v>
      </c>
      <c r="E109" s="8">
        <f>SUM(E110:E111)+E113</f>
        <v>0</v>
      </c>
      <c r="F109" s="14">
        <f t="shared" si="2"/>
        <v>87.916534869968231</v>
      </c>
    </row>
    <row r="110" spans="1:6" ht="42.75" customHeight="1" x14ac:dyDescent="0.25">
      <c r="A110" s="20" t="s">
        <v>74</v>
      </c>
      <c r="B110" s="16">
        <v>24647.4</v>
      </c>
      <c r="C110" s="9">
        <v>24447</v>
      </c>
      <c r="D110" s="9">
        <v>24447</v>
      </c>
      <c r="E110" s="9">
        <v>0</v>
      </c>
      <c r="F110" s="16">
        <f t="shared" si="2"/>
        <v>99.186932495922491</v>
      </c>
    </row>
    <row r="111" spans="1:6" ht="56.25" x14ac:dyDescent="0.25">
      <c r="A111" s="23" t="s">
        <v>115</v>
      </c>
      <c r="B111" s="16">
        <v>1128.5</v>
      </c>
      <c r="C111" s="9">
        <v>1123.7</v>
      </c>
      <c r="D111" s="9">
        <v>1123.7</v>
      </c>
      <c r="E111" s="9">
        <v>0</v>
      </c>
      <c r="F111" s="16">
        <f t="shared" si="2"/>
        <v>99.574656623836958</v>
      </c>
    </row>
    <row r="112" spans="1:6" ht="87.75" customHeight="1" x14ac:dyDescent="0.25">
      <c r="A112" s="24" t="s">
        <v>75</v>
      </c>
      <c r="B112" s="16">
        <v>60.1</v>
      </c>
      <c r="C112" s="9">
        <v>60.1</v>
      </c>
      <c r="D112" s="9">
        <v>60.1</v>
      </c>
      <c r="E112" s="9">
        <v>0</v>
      </c>
      <c r="F112" s="16">
        <f t="shared" si="2"/>
        <v>100</v>
      </c>
    </row>
    <row r="113" spans="1:6" ht="110.25" customHeight="1" x14ac:dyDescent="0.25">
      <c r="A113" s="25" t="s">
        <v>76</v>
      </c>
      <c r="B113" s="16">
        <v>3309.3</v>
      </c>
      <c r="C113" s="9">
        <v>0</v>
      </c>
      <c r="D113" s="9">
        <v>0</v>
      </c>
      <c r="E113" s="9">
        <v>0</v>
      </c>
      <c r="F113" s="16">
        <f t="shared" si="2"/>
        <v>0</v>
      </c>
    </row>
    <row r="114" spans="1:6" ht="43.5" customHeight="1" x14ac:dyDescent="0.25">
      <c r="A114" s="13" t="s">
        <v>77</v>
      </c>
      <c r="B114" s="14">
        <f>SUM(B115:B118)</f>
        <v>11911.87</v>
      </c>
      <c r="C114" s="14">
        <f>SUM(D114:E114)</f>
        <v>9967.75</v>
      </c>
      <c r="D114" s="14">
        <f>SUM(D115:D118)</f>
        <v>9967.75</v>
      </c>
      <c r="E114" s="14">
        <f>SUM(E115:E118)</f>
        <v>0</v>
      </c>
      <c r="F114" s="14">
        <f t="shared" si="2"/>
        <v>83.679136860963055</v>
      </c>
    </row>
    <row r="115" spans="1:6" ht="47.25" customHeight="1" x14ac:dyDescent="0.25">
      <c r="A115" s="20" t="s">
        <v>78</v>
      </c>
      <c r="B115" s="16">
        <v>11091.5</v>
      </c>
      <c r="C115" s="16">
        <v>9147.7999999999993</v>
      </c>
      <c r="D115" s="16">
        <v>9147.7999999999993</v>
      </c>
      <c r="E115" s="16">
        <v>0</v>
      </c>
      <c r="F115" s="16">
        <f t="shared" si="2"/>
        <v>82.475769733579767</v>
      </c>
    </row>
    <row r="116" spans="1:6" ht="27.75" customHeight="1" x14ac:dyDescent="0.25">
      <c r="A116" s="20" t="s">
        <v>79</v>
      </c>
      <c r="B116" s="16">
        <v>135</v>
      </c>
      <c r="C116" s="16">
        <v>135</v>
      </c>
      <c r="D116" s="16">
        <v>135</v>
      </c>
      <c r="E116" s="16">
        <v>0</v>
      </c>
      <c r="F116" s="16">
        <f t="shared" si="2"/>
        <v>100</v>
      </c>
    </row>
    <row r="117" spans="1:6" ht="32.25" customHeight="1" x14ac:dyDescent="0.25">
      <c r="A117" s="20" t="s">
        <v>80</v>
      </c>
      <c r="B117" s="16">
        <v>205</v>
      </c>
      <c r="C117" s="16">
        <v>204.95</v>
      </c>
      <c r="D117" s="16">
        <v>204.95</v>
      </c>
      <c r="E117" s="16">
        <v>0</v>
      </c>
      <c r="F117" s="16">
        <f t="shared" si="2"/>
        <v>99.975609756097555</v>
      </c>
    </row>
    <row r="118" spans="1:6" ht="46.5" customHeight="1" x14ac:dyDescent="0.25">
      <c r="A118" s="20" t="s">
        <v>81</v>
      </c>
      <c r="B118" s="16">
        <v>480.37</v>
      </c>
      <c r="C118" s="16">
        <v>480</v>
      </c>
      <c r="D118" s="16">
        <v>480</v>
      </c>
      <c r="E118" s="16">
        <v>0</v>
      </c>
      <c r="F118" s="16">
        <f t="shared" si="2"/>
        <v>99.922976039303038</v>
      </c>
    </row>
    <row r="119" spans="1:6" ht="61.5" customHeight="1" x14ac:dyDescent="0.25">
      <c r="A119" s="13" t="s">
        <v>82</v>
      </c>
      <c r="B119" s="14">
        <f>SUM(B120)</f>
        <v>10825.5</v>
      </c>
      <c r="C119" s="14">
        <f>SUM(D119:E119)</f>
        <v>6718.5</v>
      </c>
      <c r="D119" s="14">
        <f>SUM(D120)</f>
        <v>6718.5</v>
      </c>
      <c r="E119" s="14">
        <v>0</v>
      </c>
      <c r="F119" s="14">
        <f t="shared" si="2"/>
        <v>62.061798531245671</v>
      </c>
    </row>
    <row r="120" spans="1:6" ht="169.5" customHeight="1" x14ac:dyDescent="0.25">
      <c r="A120" s="21" t="s">
        <v>83</v>
      </c>
      <c r="B120" s="16">
        <v>10825.5</v>
      </c>
      <c r="C120" s="16">
        <v>6718.5</v>
      </c>
      <c r="D120" s="16">
        <v>6718.5</v>
      </c>
      <c r="E120" s="16">
        <v>0</v>
      </c>
      <c r="F120" s="16">
        <f t="shared" si="2"/>
        <v>62.061798531245671</v>
      </c>
    </row>
    <row r="121" spans="1:6" ht="37.5" x14ac:dyDescent="0.25">
      <c r="A121" s="13" t="s">
        <v>84</v>
      </c>
      <c r="B121" s="14">
        <f>SUM(B122)</f>
        <v>1015</v>
      </c>
      <c r="C121" s="14">
        <f>SUM(D121:E121)</f>
        <v>1015</v>
      </c>
      <c r="D121" s="14">
        <f>SUM(D122)</f>
        <v>1015</v>
      </c>
      <c r="E121" s="14">
        <v>0</v>
      </c>
      <c r="F121" s="14">
        <f t="shared" si="2"/>
        <v>100</v>
      </c>
    </row>
    <row r="122" spans="1:6" ht="93.75" x14ac:dyDescent="0.25">
      <c r="A122" s="20" t="s">
        <v>85</v>
      </c>
      <c r="B122" s="16">
        <v>1015</v>
      </c>
      <c r="C122" s="16">
        <f>SUM(D122:E122)</f>
        <v>1015</v>
      </c>
      <c r="D122" s="16">
        <v>1015</v>
      </c>
      <c r="E122" s="16">
        <v>0</v>
      </c>
      <c r="F122" s="16">
        <f t="shared" si="2"/>
        <v>100</v>
      </c>
    </row>
    <row r="123" spans="1:6" ht="37.5" x14ac:dyDescent="0.25">
      <c r="A123" s="13" t="s">
        <v>86</v>
      </c>
      <c r="B123" s="14">
        <f>SUM(B124)</f>
        <v>1417.2</v>
      </c>
      <c r="C123" s="14">
        <f>SUM(D123:E123)</f>
        <v>1413.7</v>
      </c>
      <c r="D123" s="14">
        <f>SUM(D124)</f>
        <v>1413.7</v>
      </c>
      <c r="E123" s="14">
        <v>0</v>
      </c>
      <c r="F123" s="14">
        <f t="shared" si="2"/>
        <v>99.753034151848723</v>
      </c>
    </row>
    <row r="124" spans="1:6" ht="99.75" customHeight="1" x14ac:dyDescent="0.25">
      <c r="A124" s="20" t="s">
        <v>87</v>
      </c>
      <c r="B124" s="16">
        <v>1417.2</v>
      </c>
      <c r="C124" s="16">
        <f>SUM(D124:E124)</f>
        <v>1413.7</v>
      </c>
      <c r="D124" s="16">
        <v>1413.7</v>
      </c>
      <c r="E124" s="16">
        <v>0</v>
      </c>
      <c r="F124" s="16">
        <f t="shared" si="2"/>
        <v>99.753034151848723</v>
      </c>
    </row>
    <row r="125" spans="1:6" ht="18.75" x14ac:dyDescent="0.25">
      <c r="A125" s="13" t="s">
        <v>88</v>
      </c>
      <c r="B125" s="14">
        <v>1094.5</v>
      </c>
      <c r="C125" s="14">
        <f t="shared" ref="C125:C128" si="3">SUM(D125:E125)</f>
        <v>1094.5</v>
      </c>
      <c r="D125" s="14">
        <f>SUM(D126)</f>
        <v>1094.5</v>
      </c>
      <c r="E125" s="14">
        <v>0</v>
      </c>
      <c r="F125" s="14">
        <f t="shared" si="2"/>
        <v>100</v>
      </c>
    </row>
    <row r="126" spans="1:6" ht="56.25" x14ac:dyDescent="0.25">
      <c r="A126" s="21" t="s">
        <v>89</v>
      </c>
      <c r="B126" s="16">
        <v>1094.5</v>
      </c>
      <c r="C126" s="16">
        <f t="shared" si="3"/>
        <v>1094.5</v>
      </c>
      <c r="D126" s="16">
        <v>1094.5</v>
      </c>
      <c r="E126" s="16">
        <v>0</v>
      </c>
      <c r="F126" s="16">
        <f t="shared" si="2"/>
        <v>100</v>
      </c>
    </row>
    <row r="127" spans="1:6" ht="56.25" x14ac:dyDescent="0.25">
      <c r="A127" s="22" t="s">
        <v>90</v>
      </c>
      <c r="B127" s="14">
        <v>50</v>
      </c>
      <c r="C127" s="14">
        <v>50</v>
      </c>
      <c r="D127" s="14">
        <v>50</v>
      </c>
      <c r="E127" s="14">
        <v>0</v>
      </c>
      <c r="F127" s="14">
        <f t="shared" si="2"/>
        <v>100</v>
      </c>
    </row>
    <row r="128" spans="1:6" ht="112.5" x14ac:dyDescent="0.25">
      <c r="A128" s="15" t="s">
        <v>116</v>
      </c>
      <c r="B128" s="16">
        <v>50</v>
      </c>
      <c r="C128" s="16">
        <f t="shared" si="3"/>
        <v>50</v>
      </c>
      <c r="D128" s="16">
        <v>50</v>
      </c>
      <c r="E128" s="16">
        <v>0</v>
      </c>
      <c r="F128" s="16">
        <f t="shared" si="2"/>
        <v>100</v>
      </c>
    </row>
    <row r="129" spans="1:6" x14ac:dyDescent="0.25">
      <c r="A129" s="6"/>
      <c r="B129" s="7"/>
      <c r="C129" s="7"/>
      <c r="D129" s="7"/>
      <c r="E129" s="7"/>
      <c r="F129" s="7"/>
    </row>
    <row r="130" spans="1:6" x14ac:dyDescent="0.25">
      <c r="A130" s="6"/>
      <c r="B130" s="7"/>
      <c r="C130" s="7"/>
      <c r="D130" s="7"/>
      <c r="E130" s="7"/>
      <c r="F130" s="7"/>
    </row>
    <row r="131" spans="1:6" s="1" customFormat="1" x14ac:dyDescent="0.25">
      <c r="A131" s="6"/>
      <c r="B131" s="7"/>
      <c r="C131" s="7"/>
      <c r="D131" s="7"/>
      <c r="E131" s="7"/>
      <c r="F131" s="7"/>
    </row>
    <row r="132" spans="1:6" x14ac:dyDescent="0.25">
      <c r="A132" s="6"/>
      <c r="B132" s="7"/>
      <c r="C132" s="7"/>
      <c r="D132" s="7"/>
      <c r="E132" s="7"/>
      <c r="F132" s="7"/>
    </row>
    <row r="133" spans="1:6" s="1" customFormat="1" x14ac:dyDescent="0.25">
      <c r="A133" s="6"/>
      <c r="B133" s="7"/>
      <c r="C133" s="7"/>
      <c r="D133" s="7"/>
      <c r="E133" s="7"/>
      <c r="F133" s="7"/>
    </row>
    <row r="134" spans="1:6" s="1" customFormat="1" x14ac:dyDescent="0.25">
      <c r="A134" s="6"/>
      <c r="B134" s="7"/>
      <c r="C134" s="7"/>
      <c r="D134" s="7"/>
      <c r="E134" s="7"/>
      <c r="F134" s="7"/>
    </row>
    <row r="136" spans="1:6" ht="27" customHeight="1" x14ac:dyDescent="0.25">
      <c r="A136" s="29" t="s">
        <v>91</v>
      </c>
      <c r="B136" s="29"/>
      <c r="C136" s="29"/>
      <c r="D136" s="29"/>
      <c r="E136" s="29" t="s">
        <v>92</v>
      </c>
      <c r="F136" s="29"/>
    </row>
    <row r="137" spans="1:6" ht="27" customHeight="1" x14ac:dyDescent="0.25">
      <c r="A137" s="29"/>
      <c r="B137" s="29"/>
      <c r="C137" s="29"/>
      <c r="D137" s="29"/>
      <c r="E137" s="29"/>
      <c r="F137" s="29"/>
    </row>
    <row r="143" spans="1:6" x14ac:dyDescent="0.25">
      <c r="A143" s="1"/>
      <c r="B143" s="1"/>
      <c r="C143" s="1"/>
      <c r="D143" s="1"/>
      <c r="E143" s="1"/>
      <c r="F143" s="1"/>
    </row>
    <row r="150" spans="1:6" x14ac:dyDescent="0.25">
      <c r="A150" s="1"/>
      <c r="B150" s="1"/>
      <c r="C150" s="1"/>
      <c r="D150" s="1"/>
      <c r="E150" s="1"/>
      <c r="F150" s="1"/>
    </row>
  </sheetData>
  <mergeCells count="11">
    <mergeCell ref="E2:F2"/>
    <mergeCell ref="E3:F3"/>
    <mergeCell ref="E136:F137"/>
    <mergeCell ref="A10:A11"/>
    <mergeCell ref="B10:B11"/>
    <mergeCell ref="A6:F6"/>
    <mergeCell ref="A7:F7"/>
    <mergeCell ref="C10:E10"/>
    <mergeCell ref="F10:F11"/>
    <mergeCell ref="A136:D137"/>
    <mergeCell ref="E4:F4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>&amp;C&amp;P</oddHeader>
  </headerFooter>
  <rowBreaks count="1" manualBreakCount="1"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MVK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e_invest18</dc:creator>
  <cp:lastModifiedBy>zagalny301_2</cp:lastModifiedBy>
  <cp:lastPrinted>2016-01-15T07:26:33Z</cp:lastPrinted>
  <dcterms:created xsi:type="dcterms:W3CDTF">2016-01-13T08:06:57Z</dcterms:created>
  <dcterms:modified xsi:type="dcterms:W3CDTF">2016-01-27T11:59:28Z</dcterms:modified>
</cp:coreProperties>
</file>